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nathan.ibarra\Downloads\"/>
    </mc:Choice>
  </mc:AlternateContent>
  <xr:revisionPtr revIDLastSave="0" documentId="13_ncr:1_{AC598F6F-2B49-4449-950B-1D2E6C4B8DC5}" xr6:coauthVersionLast="47" xr6:coauthVersionMax="47" xr10:uidLastSave="{00000000-0000-0000-0000-000000000000}"/>
  <bookViews>
    <workbookView xWindow="28680" yWindow="-120" windowWidth="29040" windowHeight="15840" activeTab="2" xr2:uid="{00000000-000D-0000-FFFF-FFFF00000000}"/>
  </bookViews>
  <sheets>
    <sheet name="AREAS" sheetId="1" r:id="rId1"/>
    <sheet name="CATÁLOGO" sheetId="2" r:id="rId2"/>
    <sheet name="VALE " sheetId="17" r:id="rId3"/>
  </sheets>
  <externalReferences>
    <externalReference r:id="rId4"/>
    <externalReference r:id="rId5"/>
  </externalReferences>
  <definedNames>
    <definedName name="_xlnm._FilterDatabase" localSheetId="1" hidden="1">CATÁLOGO!$A$1:$C$1</definedName>
    <definedName name="_xlnm.Print_Area" localSheetId="1">CATÁLOGO!$A$1:$C$704</definedName>
    <definedName name="_xlnm.Print_Area" localSheetId="2">'VALE '!$A$2:$L$38</definedName>
    <definedName name="_xlnm.Print_Titles" localSheetId="2">'VALE '!$2:$14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2" i="17" l="1"/>
  <c r="C18" i="17"/>
  <c r="L18" i="17" l="1"/>
  <c r="L17" i="17"/>
  <c r="C17" i="17"/>
  <c r="L16" i="17"/>
  <c r="C16" i="17"/>
  <c r="L15" i="17"/>
  <c r="C15" i="17"/>
  <c r="L21" i="17" l="1"/>
  <c r="C21" i="17"/>
  <c r="L20" i="17"/>
  <c r="C20" i="17"/>
  <c r="XFD1048545" i="17" l="1" a="1"/>
  <c r="XFD1048545" i="17" s="1"/>
  <c r="XFD1048546" i="17" a="1"/>
  <c r="XFD1048546" i="17" s="1"/>
  <c r="XFD1048547" i="17" a="1"/>
  <c r="XFD1048547" i="17" s="1"/>
  <c r="XFD1048548" i="17" a="1"/>
  <c r="XFD1048548" i="17" s="1"/>
  <c r="XFD1048549" i="17" a="1"/>
  <c r="XFD1048549" i="17" s="1"/>
  <c r="XFD1048550" i="17" a="1"/>
  <c r="XFD1048550" i="17" s="1"/>
  <c r="XFD1048551" i="17" a="1"/>
  <c r="XFD1048551" i="17" s="1"/>
  <c r="XFD1048552" i="17" a="1"/>
  <c r="XFD1048552" i="17" s="1"/>
  <c r="XFD1048553" i="17" a="1"/>
  <c r="XFD1048553" i="17" s="1"/>
  <c r="XFD1048554" i="17" a="1"/>
  <c r="XFD1048554" i="17" s="1"/>
  <c r="XFD1048555" i="17" a="1"/>
  <c r="XFD1048555" i="17" s="1"/>
  <c r="XFD1048556" i="17" a="1"/>
  <c r="XFD1048556" i="17" s="1"/>
  <c r="XFD1048557" i="17" a="1"/>
  <c r="XFD1048557" i="17" s="1"/>
  <c r="XFD1048558" i="17" a="1"/>
  <c r="XFD1048558" i="17" s="1"/>
  <c r="XFD1048559" i="17" a="1"/>
  <c r="XFD1048559" i="17" s="1"/>
  <c r="XFD1048560" i="17" a="1"/>
  <c r="XFD1048560" i="17" s="1"/>
  <c r="XFD1048561" i="17" a="1"/>
  <c r="XFD1048561" i="17" s="1"/>
  <c r="XFD1048562" i="17" a="1"/>
  <c r="XFD1048562" i="17" s="1"/>
  <c r="XFD1048563" i="17" a="1"/>
  <c r="XFD1048563" i="17" s="1"/>
  <c r="XFD1048564" i="17" a="1"/>
  <c r="XFD1048564" i="17" s="1"/>
  <c r="XFD1048565" i="17" a="1"/>
  <c r="XFD1048565" i="17" s="1"/>
  <c r="XFD1048566" i="17" a="1"/>
  <c r="XFD1048566" i="17" s="1"/>
  <c r="XFD1048567" i="17" a="1"/>
  <c r="XFD1048567" i="17" s="1"/>
  <c r="XFD1048568" i="17" a="1"/>
  <c r="XFD1048568" i="17" s="1"/>
  <c r="XFD1048569" i="17" a="1"/>
  <c r="XFD1048569" i="17" s="1"/>
  <c r="XFD1048570" i="17" a="1"/>
  <c r="XFD1048570" i="17" s="1"/>
  <c r="L19" i="17" l="1"/>
  <c r="C19" i="17"/>
  <c r="L31" i="17" l="1"/>
  <c r="C31" i="17"/>
  <c r="L30" i="17"/>
  <c r="C30" i="17"/>
  <c r="L29" i="17"/>
  <c r="C29" i="17"/>
  <c r="L28" i="17"/>
  <c r="C28" i="17"/>
  <c r="L27" i="17"/>
  <c r="C27" i="17"/>
  <c r="L26" i="17"/>
  <c r="C26" i="17"/>
  <c r="L25" i="17"/>
  <c r="C25" i="17"/>
  <c r="L24" i="17"/>
  <c r="C24" i="17"/>
  <c r="L23" i="17"/>
  <c r="C23" i="17"/>
  <c r="L22" i="17"/>
  <c r="C22" i="17"/>
  <c r="L33" i="17" l="1"/>
  <c r="K33" i="17"/>
  <c r="C33" i="17"/>
  <c r="L32" i="17"/>
  <c r="K32" i="17"/>
  <c r="C3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<sst xmlns="http://schemas.openxmlformats.org/spreadsheetml/2006/main" count="579" uniqueCount="385">
  <si>
    <t>RU</t>
  </si>
  <si>
    <t>CLAVE</t>
  </si>
  <si>
    <t>DESCRIPCION DEL AREA</t>
  </si>
  <si>
    <t>DISTRITOS</t>
  </si>
  <si>
    <t>D I</t>
  </si>
  <si>
    <t>DIRECCION DISTRITAL    1</t>
  </si>
  <si>
    <t>DII</t>
  </si>
  <si>
    <t>DIRECCION DISTRITAL   2</t>
  </si>
  <si>
    <t>DIII</t>
  </si>
  <si>
    <t>DIRECCION DISTRITAL   3</t>
  </si>
  <si>
    <t>DIV</t>
  </si>
  <si>
    <t>DIRECCION DISTRITAL   4</t>
  </si>
  <si>
    <t>DV</t>
  </si>
  <si>
    <t>DIRECCION DISTRITAL   5</t>
  </si>
  <si>
    <t>DVI</t>
  </si>
  <si>
    <t>DIRECCION DISTRITAL    6</t>
  </si>
  <si>
    <t>DVII</t>
  </si>
  <si>
    <t>DIRECCION DISTRITAL     7</t>
  </si>
  <si>
    <t>DVIII</t>
  </si>
  <si>
    <t xml:space="preserve">DIRECCION DISTRITAL     8 </t>
  </si>
  <si>
    <t>DIX</t>
  </si>
  <si>
    <t>DIRECCION DISTRITAL    9</t>
  </si>
  <si>
    <t>DIRECCION DISTRITAL     10</t>
  </si>
  <si>
    <t>DXI</t>
  </si>
  <si>
    <t>DIRECCION DISTRITAL     11</t>
  </si>
  <si>
    <t>DXII</t>
  </si>
  <si>
    <t>DIRECCION DISTRITAL     12</t>
  </si>
  <si>
    <t>DXIII</t>
  </si>
  <si>
    <t>DIRECCION DISTRITAL     13</t>
  </si>
  <si>
    <t>DXIV</t>
  </si>
  <si>
    <t>DIRECCION DISTRITAL     14</t>
  </si>
  <si>
    <t>DXV</t>
  </si>
  <si>
    <t>DIRECCION DISTRITAL      15</t>
  </si>
  <si>
    <t>DXVI</t>
  </si>
  <si>
    <t>DIRECCION DISTRITAL     16</t>
  </si>
  <si>
    <t>DXVII</t>
  </si>
  <si>
    <t>DIRECCION DISTRITAL      17</t>
  </si>
  <si>
    <t>DXVIII</t>
  </si>
  <si>
    <t>DIRECCION DISTRITAL     18</t>
  </si>
  <si>
    <t>DXIX</t>
  </si>
  <si>
    <t>DIRECCION DISTRITAL     19</t>
  </si>
  <si>
    <t>DXX</t>
  </si>
  <si>
    <t>DIRECCION DISTRITAL     20</t>
  </si>
  <si>
    <t>DXXI</t>
  </si>
  <si>
    <t>DIRECCION DISTRITAL     21</t>
  </si>
  <si>
    <t>DXXII</t>
  </si>
  <si>
    <t>DIRECCION DISTRITAL     22</t>
  </si>
  <si>
    <t>DXXIII</t>
  </si>
  <si>
    <t>DIRECCION DISTRITAL     23</t>
  </si>
  <si>
    <t>DXXIV</t>
  </si>
  <si>
    <t>DIRECCION DISTRITAL    24</t>
  </si>
  <si>
    <t>DXXV</t>
  </si>
  <si>
    <t>DIRECCION DISTRITAL    25</t>
  </si>
  <si>
    <t>DXXVI</t>
  </si>
  <si>
    <t>DIRECCION DISTRITAL     26</t>
  </si>
  <si>
    <t>DXXVII</t>
  </si>
  <si>
    <t>DIRECCION DISTRITAL     27</t>
  </si>
  <si>
    <t>DXXVIII</t>
  </si>
  <si>
    <t>DIRECCION DISTRITAL     28</t>
  </si>
  <si>
    <t>DXXIX</t>
  </si>
  <si>
    <t>DIRECCION DISTRITAL      29</t>
  </si>
  <si>
    <t>DXXX</t>
  </si>
  <si>
    <t>DIRECCION DISTRITAL     30</t>
  </si>
  <si>
    <t>DXXXI</t>
  </si>
  <si>
    <t>DIRECCION DISTRITAL      31</t>
  </si>
  <si>
    <t>DXXXII</t>
  </si>
  <si>
    <t>DIRECCION DISTRITAL      32</t>
  </si>
  <si>
    <t>DXXXIII</t>
  </si>
  <si>
    <t>DIRECCION DISTRITAL       33</t>
  </si>
  <si>
    <t>UNIDAD DE MEDIDA</t>
  </si>
  <si>
    <t>PIEZA</t>
  </si>
  <si>
    <t xml:space="preserve">CAJA </t>
  </si>
  <si>
    <t>CAJA</t>
  </si>
  <si>
    <t>ARILLO METÁLICO DE 3/8" CAJA 20 PIEZAS.</t>
  </si>
  <si>
    <t>ARILLO METALICO DE 1/4" C/20 PZAS</t>
  </si>
  <si>
    <t>PAQUETE</t>
  </si>
  <si>
    <t>ARILLOS PLÁSTICO DE 1/2" C/25 PIEZAS</t>
  </si>
  <si>
    <t>ARILLOS PLÁSTICO DE 1/4" C/25 PIEZAS</t>
  </si>
  <si>
    <t>ARILLOS PLÁSTICO DE 3/8" C/25 PIEZAS</t>
  </si>
  <si>
    <t>PAQTE</t>
  </si>
  <si>
    <t>ARILLOS PLÁSTICO DE 5/16" C/25 PIEZAS</t>
  </si>
  <si>
    <t>ARILLOS PLÁSTICO DE 7/16" C/25 PIEZAS</t>
  </si>
  <si>
    <t>BLOCK COMPROBANTE DE GASTOS</t>
  </si>
  <si>
    <t>BOLSA PARA ENMICAR CAJA C/100PZS.</t>
  </si>
  <si>
    <t>BROCHE METALICO DE OCHO CMS, CAJA CON 50 PZAS.</t>
  </si>
  <si>
    <t>CAJA DE CARTON TRATAMIENTO IGNIFUGO MODELO AM-5  50.2 X 35.5 X 25.5 CMS.</t>
  </si>
  <si>
    <t>CAJA P/ ARCHIVO T/CARTA</t>
  </si>
  <si>
    <t xml:space="preserve">CAJA PARA ARCHIVO T/OFICIO  </t>
  </si>
  <si>
    <t>CAJA DE ARCHIVO HISTORICO MOD. AG-12 38 X 12 X 30 CMS.</t>
  </si>
  <si>
    <t>CARPETA DE VINIL  BLANCA CON MICA,  TAMAÑO CARTA, DE 1",  3 ARILLOS EN "O"</t>
  </si>
  <si>
    <t>CARPETA DE VINIL  BLANCA CON MICA,  TAMAÑO CARTA, DE 1 1/2",  3 ARILLOS EN "O"</t>
  </si>
  <si>
    <t>CARPETA DE VINIL  BLANCA CON MICA,  TAMAÑO CARTA, DE 2",  3 ARILLOS EN "O"</t>
  </si>
  <si>
    <t>CARPETA DE VINIL  BLANCA CON MICA,  TAMAÑO CARTA, DE 3",  3 ARILLOS EN "O"</t>
  </si>
  <si>
    <t>CARPETA DE VINIL  BLANCA CON MICA,  TAMAÑO CARTA, DE 1/2",  3 ARILLOS EN "O"</t>
  </si>
  <si>
    <t>CARPETA DE VINIL  BLANCA CON MICA,  TAMAÑO CARTA, DE 4",  3 ARILLOS EN "D"</t>
  </si>
  <si>
    <t>CARPETA REGISTRADORA T/CARTA</t>
  </si>
  <si>
    <t>CARPETA DE VINIL  BLANCA CON MICA,  TAMAÑO CARTA, DE 2",  3 ARILLOS EN "D"</t>
  </si>
  <si>
    <t>CARPETA REGISTRADORA T/OFICIO</t>
  </si>
  <si>
    <t>PLIEGO</t>
  </si>
  <si>
    <t>CARPETAS DE VINIL TAMAÑO OFICIO</t>
  </si>
  <si>
    <t>CARTULINA OPALINA CARTA C/100 HOJAS</t>
  </si>
  <si>
    <t>CHINCHETA CON CABEZA DE PLASTICO DE DIFERENTES COLORES, CAJA CON 100 PZAS</t>
  </si>
  <si>
    <t>CINTA ADHESIVA TRANSPARENTE DE 12 X 33 MM.</t>
  </si>
  <si>
    <t>ROLLO</t>
  </si>
  <si>
    <t>CINTA ADHESIVA TRANSPARENTE DE 18 mm X 33 mts.</t>
  </si>
  <si>
    <t>CINTA ADHESIVA TRANSPARENTE DE 24 mm X 65 mts.</t>
  </si>
  <si>
    <t>CINTA ADHESIVA CANELA   48 mm X 50 mts.</t>
  </si>
  <si>
    <t xml:space="preserve">ROLLO </t>
  </si>
  <si>
    <t>CINTA ADHESIVA DOBLE CARA DE 18 X 33 MM.</t>
  </si>
  <si>
    <t>CINTA CORRECTORA ROLL ON  4.2 mm X 8 mts.</t>
  </si>
  <si>
    <t>CINTA MÁGICA 12 MM X 33 MTS</t>
  </si>
  <si>
    <t xml:space="preserve">PIEZA </t>
  </si>
  <si>
    <t>CLIP  ESTÁNDAR # 1 CAJA CON 100 PIEZAS</t>
  </si>
  <si>
    <t>CLIP  ESTÁNDAR # 2 CAJA CON 100 PIEZAS</t>
  </si>
  <si>
    <t>CLIP MARIPOSA #1 CAJA CON 12 PIEZAS</t>
  </si>
  <si>
    <t>CLIP MARIPOSA #2 CAJA CON 50 PIEZAS</t>
  </si>
  <si>
    <t>COJINES PARA SELLO DEL No. 1 (DE PLASTICO)</t>
  </si>
  <si>
    <t>BLOCK</t>
  </si>
  <si>
    <t>CORDON PARA GAFETE CON BROCHE</t>
  </si>
  <si>
    <t>CUADERNO PROFESIONAL C/100 HJS. CUADRO GRANDE, ESPIRAL , DE 56 GRS/M2</t>
  </si>
  <si>
    <t>CUADERNO PROFESIONAL C/100 HJS. CUADRO CHICO, ESPIRAL , DE 56 GRS/M2</t>
  </si>
  <si>
    <t>CUADERNO PROFESIONAL C/100 HJS. RAYADO, ESPIRAL , DE 56 GRS/M2</t>
  </si>
  <si>
    <t>CUENTA FÁCIL, CERA PARA CONTAR DE 14 GRS.</t>
  </si>
  <si>
    <t xml:space="preserve">PIEZA  </t>
  </si>
  <si>
    <t>CUTTER CHICO</t>
  </si>
  <si>
    <t>CUTTER GRANDE</t>
  </si>
  <si>
    <t>DEDAL  DE HULE DEL No. 11 y 12</t>
  </si>
  <si>
    <t>DESENGRAPADOR (QUITA GRAPAS)</t>
  </si>
  <si>
    <t>DESPACHADOR DE DIUREX 24 X 65</t>
  </si>
  <si>
    <t>ENGRAPADORA DE PLÁSTICO TIRA COMPLETA</t>
  </si>
  <si>
    <t>ETIQUETA ADHESIVA DE 3 X 9 CM COLOR ROJO CON LEYENDA "PERSONAL" EN COLOR NEGRO, SOBRE CON  100 PZAS.</t>
  </si>
  <si>
    <t>SOBRE</t>
  </si>
  <si>
    <t>ETIQUETA ADHESIVA DE 3 X 9 CM COLOR ROJO CON LEYENDA "URGENTE" EN COLOR NEGRO, SOBRE CON  100 PZAS.</t>
  </si>
  <si>
    <t>ETIQUETA ADHESIVA NO. 26 (.09 X 52 MM.) SOBRE CON 800 ETIQUETAS</t>
  </si>
  <si>
    <t>ETIQUETA ADHESIVA No. 20 C/280 PIEZAS</t>
  </si>
  <si>
    <t>ETIQUETA ADHESIVA No.24 C/240 PIEZAS</t>
  </si>
  <si>
    <t>ETIQUETA ADHESIVA N° 25, (50 X 100 mm) SOBRE CON 84 ETIQUETAS</t>
  </si>
  <si>
    <t>ETIQUETA ADHESIVA LASER 5163  (5.1 X 10.2 CMS). CAJA CON 100 HOJAS, 1000  ETIQUETAS</t>
  </si>
  <si>
    <t xml:space="preserve">ETIQUETA ADHESIVA LASER P/CD'S 5931 C/25 HOJAS. </t>
  </si>
  <si>
    <t>FOLDER TAMAÑO CARTA COLOR VERDE (PAQUETE CON 100 PIEZAS)</t>
  </si>
  <si>
    <t xml:space="preserve">FOLDER T/CARTA C/100 PIEZAS </t>
  </si>
  <si>
    <t>FOLDER T/OFICIO C/100 PIEZAS</t>
  </si>
  <si>
    <t>FOLIADOR AUTOMÁTICO 6 DÍGITOS, METALICO</t>
  </si>
  <si>
    <t>GOMA BLANCA WS60</t>
  </si>
  <si>
    <t>GOMA TIPO LÁPIZ</t>
  </si>
  <si>
    <t>GRAPAS PARA USO RUDO 1/2" C/1000 PIEZAS</t>
  </si>
  <si>
    <t>GRAPAS PARA USO RUDO 1/4" C/1000 PIEZAS</t>
  </si>
  <si>
    <t>GRAPAS PARA USO RUDO 3/8" C/1000 PIEZAS</t>
  </si>
  <si>
    <t>GRAPA ESTÁNDAR  CAJA C/5000 PZS.</t>
  </si>
  <si>
    <t>LÁPIZ ADHESIVO. BASE DE AGUA, NO TOXICO</t>
  </si>
  <si>
    <t>LÁPIZ DE GRAFITO DEL # 2, CON CASQUILLO Y GOMA ROJA</t>
  </si>
  <si>
    <t>LAZO DE RAFIA</t>
  </si>
  <si>
    <t>LIBRO FLORETTE 192 HJS. ITALIANA</t>
  </si>
  <si>
    <t>LIBRO FLORETTE 96 HJS. FRANCESA</t>
  </si>
  <si>
    <t>LIGAS DE HULE NATURAL C/ 100 GRAMOS</t>
  </si>
  <si>
    <t>MARCA TEXTOS FLUORESCENTE AZUL</t>
  </si>
  <si>
    <t>MARCA TEXTOS FLUORESCENTE AMARILLO</t>
  </si>
  <si>
    <t>MARCA TEXTOS FLUORESCENTE NARANJA</t>
  </si>
  <si>
    <t>MARCA TEXTOS FLUORESCENTE VERDE</t>
  </si>
  <si>
    <t>MARCADOR DE CERA COLOR ROJO</t>
  </si>
  <si>
    <t>MARCADORES PARA PIZARRON BLANCO PQTE CON 4 COLORES (ROJO, AZUL, NEGRO, VERDE)</t>
  </si>
  <si>
    <t>MARCA TEXTOS FLUORESCENTE ROSA</t>
  </si>
  <si>
    <t>MARCADOR PERMANENTE COLOR AZUL</t>
  </si>
  <si>
    <t>MARCADOR PERMANENTE COLOR NEGRO</t>
  </si>
  <si>
    <t>MARCADOR PERMANENTE COLOR ROJO</t>
  </si>
  <si>
    <t xml:space="preserve">MASKING  TAPE  DE 18 X 50   3/4" </t>
  </si>
  <si>
    <t>PAPEL BOND TAMAÑO CARTA EN COLORES NEON PAQUETE CON 100 HOJAS DE 4 COLORES</t>
  </si>
  <si>
    <t xml:space="preserve">ROLLO   </t>
  </si>
  <si>
    <t>PAPEL KRAFT DE 100 x  1.20 MTS.</t>
  </si>
  <si>
    <t>PAPEL BOND BLANCO PARA ROTAFOLIO 60 GRS S/M2 (40 GRS. X MILLAR) 89% DE BLANCURA DE 70 X 95 cms.</t>
  </si>
  <si>
    <t>PASTAS PARA ENGARGOLAR T/CARTA TRANSPARENTE CRISTAL LISA PAQUETE</t>
  </si>
  <si>
    <t>PASTAS PARA ENGARGOLAR T/OFICIO PLASTICO PAQUETE C/50 PIEZAS (25 JGS) NEGRO</t>
  </si>
  <si>
    <t>PASTA T/OFICIO  TRANSPARENTE CRISTAL</t>
  </si>
  <si>
    <t>PEGAMENTO BLANCO DE 125 GRS.</t>
  </si>
  <si>
    <t>PERFORADORAS 2 ORIFICIOS DE 8 CMS, USO PESADO CUERPO DE FIERRO FUNDIDO</t>
  </si>
  <si>
    <t>PERFORADORAS 3 ORIFICIOS</t>
  </si>
  <si>
    <t xml:space="preserve">PLUMAS VISIÓN ÉLITE </t>
  </si>
  <si>
    <t>SOBRE SENCILLO PARA CD´S</t>
  </si>
  <si>
    <t>BLOCK DE NOTAS ADHESIVAS DE 1 1/2 X 2" (COLOR AMARILLO)</t>
  </si>
  <si>
    <t>BLOCK DE NOTAS ADHESIVAS DE 2 X 3" (COLOR AMARILLO)</t>
  </si>
  <si>
    <t>BLOCK DE NOTAS ADHESIVAS DE  3 X 3" (COLOR AMARILLO)</t>
  </si>
  <si>
    <t>BLOCK DE NOTAS ADHESIVAS DE 3 X 5" (COLOR AMARILLO)</t>
  </si>
  <si>
    <t>POSTE DE ALUMINIO PARA ARCHIVAR 0.75"  3/4"</t>
  </si>
  <si>
    <t>POSTE DE ALUMINIO PARA ARCHIVAR 4" (100 MM)</t>
  </si>
  <si>
    <t>PROTECTOR DE HOJAS T/OFICIO , C/100 PIEZAS</t>
  </si>
  <si>
    <t>REGLA METALICA 30 CMS.</t>
  </si>
  <si>
    <t>ROTULADOR PERMANENTE PARA CD DVD PUNTO FINO</t>
  </si>
  <si>
    <t>REGLA METALICA DE 60 cms.</t>
  </si>
  <si>
    <t>NAVAJAS PARA CUTER CHICO ESTUCHE CON 10 PIEZAS</t>
  </si>
  <si>
    <t>SACAPUNTAS ELECTRICO</t>
  </si>
  <si>
    <t>SACAPUNTAS ESCOLAR (METALICO)</t>
  </si>
  <si>
    <t>SEPARADOR BLANCO DE 12 POSICIONES CARTÓN (CARTULINA BRISTOL COLOR BLANCO)</t>
  </si>
  <si>
    <t>JUEGO</t>
  </si>
  <si>
    <t>SEPARADOR BLANCO  DE 5 POSICIONES CARTÓN (CARTULINA BRISTOL COLOR BLANCO)</t>
  </si>
  <si>
    <t xml:space="preserve">SEPARADOR DE 5 POSC. DE COLORES PLASTICO </t>
  </si>
  <si>
    <t>SOBRE BOLSA TAMAÑO CARTA 23 X 30 CMS.  CON SOLAPA ENGOMADA (+2CMS)</t>
  </si>
  <si>
    <t>SOBRE BOLSA TAMAÑO ESQUELA 19 X 26 CMS. CON SOLAPA ENGOMADA (+2CMS)</t>
  </si>
  <si>
    <t>SOBRE BOLSA TAMAÑO JUMBO 39.8 X 50 CMS. CON SOLAPA ENGOMADA (+2CMS)</t>
  </si>
  <si>
    <t>SOBRE BOLSA TAMAÑO LEGAL 30.2 X 39.5 CMS. (+2CMS)</t>
  </si>
  <si>
    <t>SOBRE BOLSA TAMAÑO MEDIA CARTA DE 16.5 X 25 cms, CON SOLPA ENGOMADA  COLOR BLANCO</t>
  </si>
  <si>
    <t>SOBRE BOLSA TAMAÑO OFICIO 23.5 X 34.0 CMS. CON SOLAPA ENGOMADA</t>
  </si>
  <si>
    <t xml:space="preserve"> SOBRRE DEL NO. 5 </t>
  </si>
  <si>
    <t>SEPARADOR BLANCO DE 12 POSICIONES NUMERADO</t>
  </si>
  <si>
    <t>TAPETE PARA MOUSE</t>
  </si>
  <si>
    <t>TABLA SUJETA PAPEL T/OFICIO FIBRACEL</t>
  </si>
  <si>
    <t>TARJETA BRISTOL BLANCA DE 3 X 5" PAQUETE CON 100 PIEZAS</t>
  </si>
  <si>
    <t>TARJETAS BLANCAS DE 5X8 C/100 PIEZAS</t>
  </si>
  <si>
    <t>TIJERAS DEL No. 6 ACERO INOXIDABLE CON MANGO DE PLÁSTICO DE ALTA RESISTENCIA</t>
  </si>
  <si>
    <t>TINTA P/SELLO COLOR  AZUL</t>
  </si>
  <si>
    <t>TINTA P/SELLO COLOR  NEGRO</t>
  </si>
  <si>
    <t>TINTA PARA FOLIADORA COLOR NEGRO</t>
  </si>
  <si>
    <t>TINTA PARA FOLIADOR COLOR AZUL 12ML</t>
  </si>
  <si>
    <t>TINTA PARA FOLIADOR COLOR ROJO 12ML</t>
  </si>
  <si>
    <t>BORRADOR P/PIZARRON DE ACRÍLICO</t>
  </si>
  <si>
    <t>SEPARADOR BLANCO  DE 8 POSICIONES CON CEJA DE PLASTICO DE COLORES</t>
  </si>
  <si>
    <t>PAPEL BOND BLANCO  75 GRS   S/M2 DE 96% DE BLANCURA TAMAÑO DOBLE CARTA,CAJA CON 5 PAQUETES DE 500 H.</t>
  </si>
  <si>
    <t>PAPEL BOND BLANCO  75 GRS   S/M2 DE 96% DE BLANCURA TAMAÑO CARTA, CAJA CON 10 PAQUETES DE 500 H.</t>
  </si>
  <si>
    <t>PAPEL BOND BLANCO 75 GRS. S/M2 DE 96% DE BLANCURA TAMAÑO OFICIO, CAJA CON 10 PAQUETES DE 500 H.</t>
  </si>
  <si>
    <t>PAPEL OPALINA DE 125 GRS. COLOR BCO. T/CARTA, PQT. C/ 100 HOJAS</t>
  </si>
  <si>
    <t>ACETATOS T/OFICIO C/100 PZAS.</t>
  </si>
  <si>
    <t>DISCO COMPACTO GRABABLE 80 MIN. 700MB.</t>
  </si>
  <si>
    <t>DVD+R GRABABLE DE 120 MIN. Y 4.7 GB.</t>
  </si>
  <si>
    <t>BANDERITAS ADHERIBLES REMOVIBLES DE 25.4 X 43.2 MM COLOR AMARILLO PAQUETE C/50 PZS.</t>
  </si>
  <si>
    <t>POLIESTRECH (PELÍCULA PLÁSTICA) NATURAL CALIBRE 80 DE 20" PARA PALETIZAR</t>
  </si>
  <si>
    <t>SUJETADOCUMENTOS  1  1/4" (32MM) CAJA 12 PZS.</t>
  </si>
  <si>
    <t>SUJETADOCUMENTOS  2" (51MM) CAJA 12 PZS.</t>
  </si>
  <si>
    <t>SUJETADOCUMENTOS 3/4" (19MM) BOLSA C/10</t>
  </si>
  <si>
    <t>BANDERITAS ADHERIBLES REMOVIBLES DE 12 X 43.2 MM CUATRO COLORES PAQUETE C/140 PZS.</t>
  </si>
  <si>
    <t>VASO TÉRMICO UNICEL No 8 C/25 PIEZAS</t>
  </si>
  <si>
    <t xml:space="preserve">TARJETA PVC COMPUESTO ZEBRA 60/40 N.P. 104524-101 </t>
  </si>
  <si>
    <t>CINTA GAFER 48 MM X 50 MTS. COLOR PLATA</t>
  </si>
  <si>
    <t>CUCHARA DE PLASTICO CHICA DESECHABLE CON 50 PIEZA</t>
  </si>
  <si>
    <t>CUCHARA DE PLASTICO GRANDE DESECHABLE CON 25 PIEZA</t>
  </si>
  <si>
    <t>CUCHILLO DE PLASTICO GRANDE DESECHABLE CON 25 PIEZA</t>
  </si>
  <si>
    <t>PLATO DE PLASTICO CHICO DESECHABLE CON 25 PIEZA</t>
  </si>
  <si>
    <t>TENEDOR DE PLASTICO GRANDE DESECHABLE CON 25 PIEZA</t>
  </si>
  <si>
    <t>PAÑUELOS DESECHABLES CAJA C/90 PIEZA</t>
  </si>
  <si>
    <t>PLATO DE PLASTICO GRANDE DESECHABLE CON 25 PIEZA</t>
  </si>
  <si>
    <t>LAZO DE MECATE PRESENTACON DE 2 KG.</t>
  </si>
  <si>
    <t>PORTA GAFETE DE 6 X 9 CM X 4.3 MM CON CAIMAN INTEGRADO</t>
  </si>
  <si>
    <t>SELLO DE MAROMA CON FECHADOR</t>
  </si>
  <si>
    <t>SOBRE DE PAPEL CELOFAN 14 X 20 CM. PAQUETE CON 100 PZS.</t>
  </si>
  <si>
    <t>GUILLOTINA BASE DE MADERA CON REGLA MATERIAL MADERA</t>
  </si>
  <si>
    <t>SEPARADOR DE 8 POSICIONES CARTÒN TOTALMENTE BLANCO</t>
  </si>
  <si>
    <t>TORRE DE 100 CDS IMPRIMIBLES</t>
  </si>
  <si>
    <t>SERVILLETA DE PAPEL CON 150 MÍNIMO</t>
  </si>
  <si>
    <t>BOLIGRAFO DE COLORES DE 1.0 mm. BARRIL TRIANGULAR Y TRANSPARENTE, TINTA Hi-TECH DE COLORES CON SISTEMA INK JOY, NO TÓXICO, PUNTO MEDIANO, CAPUCHÓN DEL COLOR DE LA TINTA, CAJA CON 10 PIEZAS.</t>
  </si>
  <si>
    <t>CESTO PAPELERO METALICO. CESTO PAPELERO DE MALLA METALICA 27 CM DIAMETRO X 28 DE ALTURA APROXIMADAMENTE.</t>
  </si>
  <si>
    <t>PAQ</t>
  </si>
  <si>
    <t>MEMORIA USB 32 GB</t>
  </si>
  <si>
    <t>PASTA PARA ENGARGOLAR TAMAÑO CARTA  GRIS PLASTIFICADA PAQ. CON 20 PZAS</t>
  </si>
  <si>
    <t xml:space="preserve">PASTA PARA ENGARGOLAR TAMAÑO CARTA  MORADO PLASTIFICADA PAQ. CON 20 PZAS. </t>
  </si>
  <si>
    <t>FOLIO No.</t>
  </si>
  <si>
    <t>VALE DE SALIDA DE BIENES DEL ALMACÉN</t>
  </si>
  <si>
    <t>FECHA</t>
  </si>
  <si>
    <t>NO. DE HOJAS</t>
  </si>
  <si>
    <t>DIA</t>
  </si>
  <si>
    <t>MES</t>
  </si>
  <si>
    <t>AÑO</t>
  </si>
  <si>
    <t>DE</t>
  </si>
  <si>
    <t>A</t>
  </si>
  <si>
    <t>1</t>
  </si>
  <si>
    <t>P. PRES.</t>
  </si>
  <si>
    <t>DESCRIPCIÓN</t>
  </si>
  <si>
    <t>CANTIDAD SOLICITADA</t>
  </si>
  <si>
    <t>CANTIDAD ENTREGADA</t>
  </si>
  <si>
    <t xml:space="preserve">  </t>
  </si>
  <si>
    <t>SOLICITA</t>
  </si>
  <si>
    <t>AUTORIZACIÓN SALIDA DEL ALMACÉN</t>
  </si>
  <si>
    <t>Dtto. 1</t>
  </si>
  <si>
    <t>Dtto. 3</t>
  </si>
  <si>
    <t>Dtto. 12</t>
  </si>
  <si>
    <t>Dtto. 21</t>
  </si>
  <si>
    <t>Dtto. 30</t>
  </si>
  <si>
    <t>NO. DE ÁREA.</t>
  </si>
  <si>
    <t>ETIQUETA ADHESIVA LASER 5931 PARA CD SOBRE CON 50 PZAS</t>
  </si>
  <si>
    <t>NOMBRE, FIRMA Y CARGO</t>
  </si>
  <si>
    <t>Dtto. 6</t>
  </si>
  <si>
    <t>Dtto. 9</t>
  </si>
  <si>
    <t>Dtto. 15</t>
  </si>
  <si>
    <t>Dtto. 18</t>
  </si>
  <si>
    <t>Dtto. 24</t>
  </si>
  <si>
    <t>Dtto. 27</t>
  </si>
  <si>
    <t>Dtto. 33</t>
  </si>
  <si>
    <t xml:space="preserve">DIRECCION DISTRITAL   </t>
  </si>
  <si>
    <t>ÁREA SOLICITANTE</t>
  </si>
  <si>
    <t>ENGARGOLADORA GBC KOMBO 450 MOD. 7400210 ARILLO PLASTICO, PERFORA HASTA 15 HOJAS DE 75 G/M2, ENCUADERNA HASTA 380 HOJAS, PERFORACIÓN RECTANGULAR.</t>
  </si>
  <si>
    <t xml:space="preserve">GISES JUMBO DE COLORES CAJA CON 20 PEZAS </t>
  </si>
  <si>
    <t>RECIBE</t>
  </si>
  <si>
    <t>01</t>
  </si>
  <si>
    <t>&lt;</t>
  </si>
  <si>
    <t>SOBRE BOLSA TAMAÑO DOBLE CARTA CON RONDANA E HILO</t>
  </si>
  <si>
    <t>DESCRIPCIÓN DEL ARTÍCULO</t>
  </si>
  <si>
    <t xml:space="preserve">        </t>
  </si>
  <si>
    <t>VASO DE PLASTICO No. 10 PAQUETE CON 50 PIEZAS</t>
  </si>
  <si>
    <t>2025</t>
  </si>
  <si>
    <t>09</t>
  </si>
  <si>
    <t>BOLÍGRAFO CUERPO CILINDRICO HEXNOVNAL PUNTO MEDIANO. AZUL</t>
  </si>
  <si>
    <t>CABEZAL DE IMPRESIÓN PARA HP. DESINGJET 727 PARA PLOTER NP. B3P06A</t>
  </si>
  <si>
    <t>CUTTER PROFECIONAL REFORSADO CON ALMA METALICA DE 18 MM.</t>
  </si>
  <si>
    <t xml:space="preserve"> PIEZA </t>
  </si>
  <si>
    <t>BOLÍGRAFO CUERPO CILINDRICO HEXNOVNAL PUNTO FINO AZUL</t>
  </si>
  <si>
    <t>BOLÍGRAFO CUERPO CILINDRICO HEXNOVNAL PUNTO FINO NEGRO</t>
  </si>
  <si>
    <t>BOLÍGRAFO CUERPO CILINDRICO HEXNOVNAL PUNTO MEDIANO. NEGRO</t>
  </si>
  <si>
    <t>BOLÍGRAFO CUERPO CILINDRICO HEXNOVNAL PUNTO MEDIANO. ROJO</t>
  </si>
  <si>
    <t>LÁPIZ ROJO CARMÍN, HEXNOVNAL CON CASQUILLO</t>
  </si>
  <si>
    <t>BOLSA</t>
  </si>
  <si>
    <t>MICA AUTOADHERIBLE 1 X 1 MT</t>
  </si>
  <si>
    <t>PILA ALCALINA AA PAQUETE 40 PZAS</t>
  </si>
  <si>
    <t>PILA ALCALINA AAA PAQUETE 24 PZAS</t>
  </si>
  <si>
    <t>SOBRE BOLSA TAMAÑO LEGAL CON RONDANA E HILO  30.5 x 39.5 cm.</t>
  </si>
  <si>
    <t>PEGAMENTO BLANCO 500 ML</t>
  </si>
  <si>
    <t>PCG</t>
  </si>
  <si>
    <t xml:space="preserve">PRESIDENCIA DEL CONSEJO GENERAL </t>
  </si>
  <si>
    <t>CEMDLAGS</t>
  </si>
  <si>
    <t>CECAHC</t>
  </si>
  <si>
    <t>C. E. CECILIA AIDA HERNANDEZ CRUZ</t>
  </si>
  <si>
    <t>CEMMGP</t>
  </si>
  <si>
    <t>C.E. MAIRA MELISA GUERRA PULIDO</t>
  </si>
  <si>
    <t>SE</t>
  </si>
  <si>
    <t xml:space="preserve">SECRETARIA EJECUTIVA </t>
  </si>
  <si>
    <t>PAN</t>
  </si>
  <si>
    <t>PMC</t>
  </si>
  <si>
    <t>MOVIMIENTO CIUDADANO</t>
  </si>
  <si>
    <t>PRI</t>
  </si>
  <si>
    <t>PRD</t>
  </si>
  <si>
    <t>PT</t>
  </si>
  <si>
    <t>PVEM</t>
  </si>
  <si>
    <t>SA</t>
  </si>
  <si>
    <t xml:space="preserve">SECRETARÍA ADMINISTRATIVA </t>
  </si>
  <si>
    <t>SA OP</t>
  </si>
  <si>
    <t xml:space="preserve">SECRETARÍA ADMINISTRATIVA, OFICIALIA DE PARTES </t>
  </si>
  <si>
    <t>SA DRHF</t>
  </si>
  <si>
    <t xml:space="preserve">DIRECCION DE RECURSOS HUMANOS Y FINANCIEROS </t>
  </si>
  <si>
    <t>SA CRH</t>
  </si>
  <si>
    <t xml:space="preserve">DIRECCIÓN DE RECURSOS HUMANOS </t>
  </si>
  <si>
    <t>SA DPRF</t>
  </si>
  <si>
    <t>DIRECCIÓN DE PLANEACIÓN Y RECURSOS FINANCIEROS</t>
  </si>
  <si>
    <t>SADACPS</t>
  </si>
  <si>
    <t xml:space="preserve">DIRECCIÓN DE ADQUISICIONES, CONTROL PATRIMONIAL Y SERVICIOS </t>
  </si>
  <si>
    <t>DEGDHECYCC</t>
  </si>
  <si>
    <t>DIRECCIÓN EJECUTIVA DE GÉNERO,DERECHOS HUMANOS,EDUCACIÓN CÍVICA Y COSTRUCCIÓN CIUDADANA</t>
  </si>
  <si>
    <t>DEAPyF</t>
  </si>
  <si>
    <t>DIRECCIÓN EJECUTIVA DE ASOCIACIONES POLITICAS Y FISCALIZACIÓN</t>
  </si>
  <si>
    <t>DEOEYG</t>
  </si>
  <si>
    <t>DIRECCIÓN EJECUTIVA DE ORGANIZACIÓN ELECTORAL Y GEOESTADÍSTICA</t>
  </si>
  <si>
    <t>DEPCYC</t>
  </si>
  <si>
    <t>UTCSYD</t>
  </si>
  <si>
    <t>UNIDAD TÉCNICA DE COMUNICACIÓN SOCIAL Y DIFUSIÓN</t>
  </si>
  <si>
    <t>UTSI</t>
  </si>
  <si>
    <t>UNIDAD TÉCNICA DE SERVICIOS INFORMATICOS</t>
  </si>
  <si>
    <t>DAOD</t>
  </si>
  <si>
    <t>UTAJ</t>
  </si>
  <si>
    <t>UNIDAD TÉCNICA DE ASUNTOS JURÍDICOS</t>
  </si>
  <si>
    <t>DRDyE</t>
  </si>
  <si>
    <t>DIRECCIÓN DE RECLUTAMIENTO, DESARROLLO Y EVALUACIÓN</t>
  </si>
  <si>
    <t>CI</t>
  </si>
  <si>
    <t>CONTRALORÍA INTERNA</t>
  </si>
  <si>
    <t>MORENA</t>
  </si>
  <si>
    <t xml:space="preserve">SE D.DEL S. </t>
  </si>
  <si>
    <t>DIRECCIÓN DEL SECRETARIADO</t>
  </si>
  <si>
    <t>UTVOE</t>
  </si>
  <si>
    <t>DIRECCIÓN DE VINCULACIÓN CON ORGANISMOS EXTERNOS</t>
  </si>
  <si>
    <t>DPGYDH</t>
  </si>
  <si>
    <t>DIRECCIÓN DE POLÍTICA DE GÉNERO Y DERECHOS HUMANOS</t>
  </si>
  <si>
    <t>SE O.DE T.</t>
  </si>
  <si>
    <t>OFICINA DE  TRANSPARENCIA, ACCESO A LA INFORMACIÓN PÚBLICA, DATOS PERSONALES Y ARCHIVO</t>
  </si>
  <si>
    <t>CEEER</t>
  </si>
  <si>
    <t>C.E. ERIKA ESTRADA RUIZ</t>
  </si>
  <si>
    <t>CESPP</t>
  </si>
  <si>
    <t>C.E. SONIA PÉREZ PÉREZ</t>
  </si>
  <si>
    <t>CEERM</t>
  </si>
  <si>
    <t>C.E. CÉSAR ERNESTO RAMOS MEGA</t>
  </si>
  <si>
    <t>C.E. MARÍA DE LOS ÁNGELES GIL SÁNCHEZ</t>
  </si>
  <si>
    <t>DIRECCIÓN EJECUTIVA DE PARTICIPACIÓN CIUDADANA Y CAPACITACIÓN</t>
  </si>
  <si>
    <t>DIRECCIÓN DE APOYO A ÓRGANOS DESCONCENTRADOS</t>
  </si>
  <si>
    <t>SE OP</t>
  </si>
  <si>
    <t xml:space="preserve">SECRETARÍA EJECUTIVA, OFICIALIA DE PARTES </t>
  </si>
  <si>
    <t>C.P. GLORIA E. JUÁREZ CHÁVEZ
JEFA DEPTO DE CONTROL PATRIMONIAL</t>
  </si>
  <si>
    <t>LIC. MARÍA ISABEL CERVANTES JOSÉ
SUBDIRECTORA DE PATRIMONIO INSTITUCIONAL</t>
  </si>
  <si>
    <t>INSTITUTO ELECTORAL DE LA CIUDAD DE MÉXICO</t>
  </si>
  <si>
    <r>
      <t>SECRETARIA ADMINISTRATIVA</t>
    </r>
    <r>
      <rPr>
        <b/>
        <sz val="10"/>
        <color indexed="8"/>
        <rFont val="Arial"/>
        <family val="2"/>
      </rPr>
      <t xml:space="preserve"> </t>
    </r>
  </si>
  <si>
    <t>DIRECCIÓN DE  ADQUISICIONES, CONTROL PATRIMONIAL Y SERVICIOS</t>
  </si>
  <si>
    <t xml:space="preserve">ALMACÉN GENERAL </t>
  </si>
  <si>
    <t>Documentos de referencia: SA/DACPS/PR/11 y SA/DACPS/PR/20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</si>
</sst>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[$€]_-;\-* #,##0.00\ [$€]_-;_-* &quot;-&quot;??\ [$€]_-;_-@_-"/>
    <numFmt numFmtId="165" formatCode="_([$€-2]* #,##0.00_);_([$€-2]* \(#,##0.00\);_([$€-2]* &quot;-&quot;??_)"/>
    <numFmt numFmtId="166" formatCode="_(* #,##0.00_);_(* \(#,##0.00\);_(* &quot;-&quot;??_);_(@_)"/>
    <numFmt numFmtId="167" formatCode="_(&quot;$&quot;* #,##0.00_);_(&quot;$&quot;* \(#,##0.00\);_(&quot;$&quot;* &quot;-&quot;??_);_(@_)"/>
    <numFmt numFmtId="168" formatCode="dd\-mm\-yy;@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b/>
      <sz val="7"/>
      <name val="Arial"/>
      <family val="2"/>
    </font>
    <font>
      <b/>
      <sz val="13"/>
      <color rgb="FF000000"/>
      <name val="Trebuchet MS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8"/>
      <color rgb="FF00000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5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name val="Arial Narrow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name val="Calibri"/>
      <family val="2"/>
      <scheme val="minor"/>
    </font>
    <font>
      <sz val="5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1"/>
      <name val="Calibri"/>
      <family val="2"/>
      <scheme val="minor"/>
    </font>
    <font>
      <sz val="8"/>
      <name val="Ebrima"/>
    </font>
    <font>
      <sz val="8"/>
      <color rgb="FF000000"/>
      <name val="Ebrima"/>
    </font>
    <font>
      <sz val="11"/>
      <color theme="1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8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F7F5F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9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</cellStyleXfs>
  <cellXfs count="153">
    <xf numFmtId="0" fontId="0" fillId="0" borderId="0" xfId="0"/>
    <xf numFmtId="0" fontId="1" fillId="0" borderId="0" xfId="2"/>
    <xf numFmtId="0" fontId="1" fillId="0" borderId="0" xfId="2" applyAlignment="1">
      <alignment horizontal="center"/>
    </xf>
    <xf numFmtId="0" fontId="2" fillId="0" borderId="0" xfId="57" applyAlignment="1">
      <alignment horizontal="center"/>
    </xf>
    <xf numFmtId="0" fontId="2" fillId="0" borderId="0" xfId="57"/>
    <xf numFmtId="0" fontId="2" fillId="0" borderId="0" xfId="57" applyAlignment="1">
      <alignment vertical="center"/>
    </xf>
    <xf numFmtId="0" fontId="9" fillId="0" borderId="0" xfId="57" applyFont="1" applyAlignment="1">
      <alignment horizontal="left" readingOrder="1"/>
    </xf>
    <xf numFmtId="0" fontId="2" fillId="0" borderId="0" xfId="57" applyAlignment="1">
      <alignment horizontal="center" vertical="center" readingOrder="1"/>
    </xf>
    <xf numFmtId="0" fontId="2" fillId="0" borderId="0" xfId="57" applyAlignment="1">
      <alignment horizontal="center" vertical="center" wrapText="1"/>
    </xf>
    <xf numFmtId="0" fontId="12" fillId="3" borderId="1" xfId="57" applyFont="1" applyFill="1" applyBorder="1" applyAlignment="1">
      <alignment horizontal="center" vertical="center" readingOrder="1"/>
    </xf>
    <xf numFmtId="49" fontId="13" fillId="0" borderId="1" xfId="57" applyNumberFormat="1" applyFont="1" applyBorder="1" applyAlignment="1">
      <alignment horizontal="center" vertical="center"/>
    </xf>
    <xf numFmtId="0" fontId="2" fillId="0" borderId="0" xfId="57" applyAlignment="1">
      <alignment horizontal="left"/>
    </xf>
    <xf numFmtId="0" fontId="15" fillId="3" borderId="1" xfId="57" applyFont="1" applyFill="1" applyBorder="1" applyAlignment="1">
      <alignment horizontal="center" vertical="center" wrapText="1"/>
    </xf>
    <xf numFmtId="0" fontId="12" fillId="3" borderId="1" xfId="57" applyFont="1" applyFill="1" applyBorder="1" applyAlignment="1">
      <alignment horizontal="center" vertical="center" wrapText="1"/>
    </xf>
    <xf numFmtId="0" fontId="2" fillId="2" borderId="0" xfId="57" applyFill="1" applyAlignment="1">
      <alignment horizontal="center"/>
    </xf>
    <xf numFmtId="0" fontId="17" fillId="4" borderId="1" xfId="60" applyFont="1" applyFill="1" applyBorder="1" applyAlignment="1">
      <alignment horizontal="center" vertical="center" wrapText="1"/>
    </xf>
    <xf numFmtId="43" fontId="18" fillId="0" borderId="1" xfId="8" applyFont="1" applyFill="1" applyBorder="1" applyAlignment="1">
      <alignment horizontal="center" vertical="center" wrapText="1"/>
    </xf>
    <xf numFmtId="0" fontId="16" fillId="0" borderId="0" xfId="57" applyFont="1"/>
    <xf numFmtId="0" fontId="2" fillId="4" borderId="1" xfId="57" applyFill="1" applyBorder="1" applyAlignment="1">
      <alignment horizontal="center" vertical="center"/>
    </xf>
    <xf numFmtId="0" fontId="19" fillId="0" borderId="0" xfId="57" applyFont="1"/>
    <xf numFmtId="0" fontId="16" fillId="0" borderId="1" xfId="57" applyFont="1" applyBorder="1"/>
    <xf numFmtId="0" fontId="2" fillId="0" borderId="1" xfId="57" applyBorder="1" applyAlignment="1">
      <alignment horizontal="center" vertical="center"/>
    </xf>
    <xf numFmtId="0" fontId="16" fillId="4" borderId="1" xfId="60" applyFont="1" applyFill="1" applyBorder="1" applyAlignment="1">
      <alignment horizontal="center" vertical="center" wrapText="1"/>
    </xf>
    <xf numFmtId="0" fontId="20" fillId="0" borderId="1" xfId="57" applyFont="1" applyBorder="1" applyAlignment="1">
      <alignment horizontal="left" wrapText="1"/>
    </xf>
    <xf numFmtId="0" fontId="20" fillId="0" borderId="0" xfId="57" applyFont="1"/>
    <xf numFmtId="0" fontId="2" fillId="0" borderId="0" xfId="57" applyAlignment="1">
      <alignment horizontal="center" vertical="center"/>
    </xf>
    <xf numFmtId="0" fontId="10" fillId="0" borderId="0" xfId="57" applyFont="1" applyAlignment="1">
      <alignment wrapText="1"/>
    </xf>
    <xf numFmtId="0" fontId="2" fillId="0" borderId="0" xfId="57" applyAlignment="1">
      <alignment horizontal="center" wrapText="1"/>
    </xf>
    <xf numFmtId="0" fontId="2" fillId="0" borderId="0" xfId="57" applyAlignment="1">
      <alignment wrapText="1"/>
    </xf>
    <xf numFmtId="0" fontId="2" fillId="0" borderId="0" xfId="57" applyAlignment="1">
      <alignment vertical="center" wrapText="1"/>
    </xf>
    <xf numFmtId="0" fontId="2" fillId="0" borderId="0" xfId="57" applyAlignment="1">
      <alignment horizontal="center" vertical="center" wrapText="1" readingOrder="1"/>
    </xf>
    <xf numFmtId="4" fontId="2" fillId="0" borderId="0" xfId="57" applyNumberFormat="1" applyAlignment="1">
      <alignment horizontal="center" vertical="center" wrapText="1" readingOrder="1"/>
    </xf>
    <xf numFmtId="4" fontId="2" fillId="0" borderId="0" xfId="57" applyNumberFormat="1" applyAlignment="1">
      <alignment horizontal="center" vertical="center" wrapText="1"/>
    </xf>
    <xf numFmtId="0" fontId="7" fillId="0" borderId="0" xfId="57" applyFont="1" applyAlignment="1">
      <alignment horizontal="left" vertical="center" readingOrder="1"/>
    </xf>
    <xf numFmtId="0" fontId="12" fillId="3" borderId="1" xfId="57" applyFont="1" applyFill="1" applyBorder="1" applyAlignment="1">
      <alignment horizontal="center" vertical="center"/>
    </xf>
    <xf numFmtId="43" fontId="13" fillId="5" borderId="1" xfId="1" applyFont="1" applyFill="1" applyBorder="1" applyAlignment="1">
      <alignment horizontal="center" vertical="center"/>
    </xf>
    <xf numFmtId="0" fontId="22" fillId="5" borderId="1" xfId="2" applyFont="1" applyFill="1" applyBorder="1" applyAlignment="1">
      <alignment horizontal="center" vertical="center"/>
    </xf>
    <xf numFmtId="43" fontId="0" fillId="4" borderId="1" xfId="1" applyFont="1" applyFill="1" applyBorder="1" applyAlignment="1">
      <alignment horizontal="center" vertical="center"/>
    </xf>
    <xf numFmtId="0" fontId="23" fillId="4" borderId="1" xfId="2" applyFont="1" applyFill="1" applyBorder="1" applyAlignment="1">
      <alignment horizontal="center" vertical="center"/>
    </xf>
    <xf numFmtId="0" fontId="13" fillId="0" borderId="0" xfId="57" applyFont="1" applyAlignment="1">
      <alignment vertical="center"/>
    </xf>
    <xf numFmtId="0" fontId="20" fillId="0" borderId="0" xfId="57" applyFont="1" applyAlignment="1">
      <alignment horizontal="left"/>
    </xf>
    <xf numFmtId="0" fontId="25" fillId="4" borderId="1" xfId="60" applyFont="1" applyFill="1" applyBorder="1" applyAlignment="1">
      <alignment horizontal="center" vertical="center" wrapText="1"/>
    </xf>
    <xf numFmtId="168" fontId="26" fillId="0" borderId="0" xfId="0" applyNumberFormat="1" applyFont="1" applyAlignment="1">
      <alignment horizontal="center" vertical="center" wrapText="1"/>
    </xf>
    <xf numFmtId="0" fontId="27" fillId="4" borderId="1" xfId="97" applyFill="1" applyBorder="1" applyAlignment="1" applyProtection="1">
      <alignment horizontal="center" vertical="center"/>
    </xf>
    <xf numFmtId="0" fontId="13" fillId="4" borderId="1" xfId="57" applyFont="1" applyFill="1" applyBorder="1" applyAlignment="1">
      <alignment horizontal="center" vertical="center"/>
    </xf>
    <xf numFmtId="0" fontId="30" fillId="4" borderId="1" xfId="60" applyFont="1" applyFill="1" applyBorder="1" applyAlignment="1">
      <alignment horizontal="center" vertical="center" wrapText="1"/>
    </xf>
    <xf numFmtId="49" fontId="29" fillId="0" borderId="1" xfId="57" applyNumberFormat="1" applyFont="1" applyBorder="1" applyAlignment="1">
      <alignment horizontal="center" vertical="center"/>
    </xf>
    <xf numFmtId="0" fontId="33" fillId="4" borderId="1" xfId="61" applyFont="1" applyFill="1" applyBorder="1" applyAlignment="1">
      <alignment horizontal="center" vertical="center" wrapText="1"/>
    </xf>
    <xf numFmtId="0" fontId="20" fillId="0" borderId="14" xfId="57" applyFont="1" applyBorder="1" applyAlignment="1">
      <alignment horizontal="left" wrapText="1"/>
    </xf>
    <xf numFmtId="0" fontId="16" fillId="0" borderId="0" xfId="57" applyFont="1" applyAlignment="1">
      <alignment horizontal="left" wrapText="1"/>
    </xf>
    <xf numFmtId="0" fontId="19" fillId="0" borderId="0" xfId="57" applyFont="1" applyAlignment="1">
      <alignment horizontal="left" wrapText="1"/>
    </xf>
    <xf numFmtId="0" fontId="32" fillId="4" borderId="1" xfId="57" applyFont="1" applyFill="1" applyBorder="1" applyAlignment="1">
      <alignment horizontal="center" vertical="center"/>
    </xf>
    <xf numFmtId="0" fontId="13" fillId="4" borderId="1" xfId="57" applyFont="1" applyFill="1" applyBorder="1" applyAlignment="1">
      <alignment vertical="center" wrapText="1"/>
    </xf>
    <xf numFmtId="0" fontId="17" fillId="0" borderId="0" xfId="57" applyFont="1" applyAlignment="1">
      <alignment vertical="center" wrapText="1"/>
    </xf>
    <xf numFmtId="0" fontId="34" fillId="0" borderId="0" xfId="2" applyFont="1"/>
    <xf numFmtId="0" fontId="23" fillId="0" borderId="1" xfId="0" applyFont="1" applyBorder="1" applyAlignment="1">
      <alignment horizontal="center" vertical="center"/>
    </xf>
    <xf numFmtId="0" fontId="35" fillId="0" borderId="15" xfId="73" applyFont="1" applyBorder="1" applyAlignment="1">
      <alignment horizontal="left" vertical="center" wrapText="1"/>
    </xf>
    <xf numFmtId="43" fontId="35" fillId="0" borderId="15" xfId="9" applyFont="1" applyFill="1" applyBorder="1" applyAlignment="1">
      <alignment horizontal="center" vertical="center" wrapText="1"/>
    </xf>
    <xf numFmtId="0" fontId="35" fillId="0" borderId="15" xfId="73" applyFont="1" applyBorder="1" applyAlignment="1">
      <alignment horizontal="center" vertical="center" wrapText="1"/>
    </xf>
    <xf numFmtId="43" fontId="35" fillId="0" borderId="15" xfId="9" applyFont="1" applyFill="1" applyBorder="1" applyAlignment="1">
      <alignment horizontal="center" vertical="center"/>
    </xf>
    <xf numFmtId="3" fontId="36" fillId="0" borderId="15" xfId="61" applyNumberFormat="1" applyFont="1" applyBorder="1" applyAlignment="1">
      <alignment horizontal="center" vertical="center" wrapText="1"/>
    </xf>
    <xf numFmtId="0" fontId="2" fillId="4" borderId="1" xfId="57" applyFill="1" applyBorder="1" applyAlignment="1">
      <alignment vertical="center" wrapText="1"/>
    </xf>
    <xf numFmtId="0" fontId="11" fillId="4" borderId="1" xfId="57" applyFont="1" applyFill="1" applyBorder="1" applyAlignment="1">
      <alignment horizontal="center" vertical="center"/>
    </xf>
    <xf numFmtId="4" fontId="28" fillId="4" borderId="1" xfId="61" applyNumberFormat="1" applyFont="1" applyFill="1" applyBorder="1" applyAlignment="1">
      <alignment vertical="center" wrapText="1"/>
    </xf>
    <xf numFmtId="3" fontId="28" fillId="4" borderId="1" xfId="61" applyNumberFormat="1" applyFont="1" applyFill="1" applyBorder="1" applyAlignment="1">
      <alignment horizontal="center" vertical="center" wrapText="1"/>
    </xf>
    <xf numFmtId="4" fontId="7" fillId="4" borderId="1" xfId="61" applyNumberFormat="1" applyFont="1" applyFill="1" applyBorder="1" applyAlignment="1">
      <alignment vertical="center" wrapText="1"/>
    </xf>
    <xf numFmtId="0" fontId="24" fillId="4" borderId="1" xfId="61" applyFont="1" applyFill="1" applyBorder="1" applyAlignment="1">
      <alignment horizontal="center" vertical="center" wrapText="1"/>
    </xf>
    <xf numFmtId="3" fontId="7" fillId="4" borderId="1" xfId="61" applyNumberFormat="1" applyFont="1" applyFill="1" applyBorder="1" applyAlignment="1">
      <alignment horizontal="center" vertical="center" wrapText="1"/>
    </xf>
    <xf numFmtId="0" fontId="13" fillId="4" borderId="8" xfId="57" applyFont="1" applyFill="1" applyBorder="1" applyAlignment="1">
      <alignment vertical="center" wrapText="1"/>
    </xf>
    <xf numFmtId="0" fontId="13" fillId="4" borderId="1" xfId="57" applyFont="1" applyFill="1" applyBorder="1" applyAlignment="1">
      <alignment horizontal="left" vertical="center" wrapText="1"/>
    </xf>
    <xf numFmtId="0" fontId="29" fillId="4" borderId="1" xfId="0" applyFont="1" applyFill="1" applyBorder="1" applyAlignment="1">
      <alignment horizontal="left" wrapText="1"/>
    </xf>
    <xf numFmtId="0" fontId="11" fillId="4" borderId="0" xfId="57" applyFont="1" applyFill="1" applyAlignment="1">
      <alignment horizontal="center" vertical="center"/>
    </xf>
    <xf numFmtId="4" fontId="7" fillId="4" borderId="2" xfId="61" applyNumberFormat="1" applyFont="1" applyFill="1" applyBorder="1" applyAlignment="1">
      <alignment vertical="center" wrapText="1"/>
    </xf>
    <xf numFmtId="0" fontId="13" fillId="4" borderId="1" xfId="57" applyFont="1" applyFill="1" applyBorder="1" applyAlignment="1">
      <alignment wrapText="1"/>
    </xf>
    <xf numFmtId="0" fontId="13" fillId="4" borderId="1" xfId="57" applyFont="1" applyFill="1" applyBorder="1" applyAlignment="1">
      <alignment horizontal="left" wrapText="1"/>
    </xf>
    <xf numFmtId="0" fontId="29" fillId="4" borderId="1" xfId="0" applyFont="1" applyFill="1" applyBorder="1" applyAlignment="1">
      <alignment vertical="center"/>
    </xf>
    <xf numFmtId="0" fontId="13" fillId="4" borderId="2" xfId="57" applyFont="1" applyFill="1" applyBorder="1" applyAlignment="1">
      <alignment horizontal="left" vertical="center" wrapText="1"/>
    </xf>
    <xf numFmtId="0" fontId="13" fillId="4" borderId="2" xfId="57" applyFont="1" applyFill="1" applyBorder="1" applyAlignment="1">
      <alignment horizontal="center" vertical="center"/>
    </xf>
    <xf numFmtId="0" fontId="13" fillId="4" borderId="1" xfId="57" applyFont="1" applyFill="1" applyBorder="1" applyAlignment="1">
      <alignment horizontal="center" vertical="center" wrapText="1"/>
    </xf>
    <xf numFmtId="0" fontId="35" fillId="0" borderId="15" xfId="0" applyFont="1" applyBorder="1" applyAlignment="1">
      <alignment horizontal="left" vertical="center" wrapText="1"/>
    </xf>
    <xf numFmtId="0" fontId="35" fillId="0" borderId="15" xfId="0" applyFont="1" applyBorder="1" applyAlignment="1">
      <alignment horizontal="center" vertical="center"/>
    </xf>
    <xf numFmtId="0" fontId="39" fillId="6" borderId="1" xfId="57" applyFont="1" applyFill="1" applyBorder="1" applyAlignment="1">
      <alignment horizontal="center" vertical="center"/>
    </xf>
    <xf numFmtId="0" fontId="39" fillId="6" borderId="1" xfId="57" applyFont="1" applyFill="1" applyBorder="1" applyAlignment="1">
      <alignment horizontal="center" vertical="center" wrapText="1"/>
    </xf>
    <xf numFmtId="0" fontId="40" fillId="6" borderId="1" xfId="57" applyFont="1" applyFill="1" applyBorder="1" applyAlignment="1">
      <alignment horizontal="center" vertical="center" wrapText="1"/>
    </xf>
    <xf numFmtId="43" fontId="38" fillId="6" borderId="1" xfId="1" applyFont="1" applyFill="1" applyBorder="1" applyAlignment="1">
      <alignment horizontal="center" vertical="center"/>
    </xf>
    <xf numFmtId="0" fontId="1" fillId="0" borderId="0" xfId="2" applyAlignment="1">
      <alignment horizontal="center" vertical="center"/>
    </xf>
    <xf numFmtId="43" fontId="0" fillId="0" borderId="0" xfId="1" applyFont="1" applyFill="1" applyAlignment="1">
      <alignment horizontal="center" vertical="center"/>
    </xf>
    <xf numFmtId="0" fontId="38" fillId="6" borderId="1" xfId="2" applyFont="1" applyFill="1" applyBorder="1" applyAlignment="1">
      <alignment horizontal="center" vertical="center"/>
    </xf>
    <xf numFmtId="0" fontId="1" fillId="0" borderId="0" xfId="2" applyAlignment="1">
      <alignment vertical="center"/>
    </xf>
    <xf numFmtId="0" fontId="22" fillId="0" borderId="1" xfId="2" applyFont="1" applyBorder="1"/>
    <xf numFmtId="0" fontId="37" fillId="0" borderId="1" xfId="57" applyFont="1" applyBorder="1" applyAlignment="1">
      <alignment vertical="center" wrapText="1"/>
    </xf>
    <xf numFmtId="0" fontId="22" fillId="0" borderId="1" xfId="70" applyFont="1" applyBorder="1"/>
    <xf numFmtId="0" fontId="1" fillId="7" borderId="1" xfId="2" applyFill="1" applyBorder="1" applyAlignment="1">
      <alignment horizontal="center"/>
    </xf>
    <xf numFmtId="0" fontId="1" fillId="7" borderId="1" xfId="2" applyFill="1" applyBorder="1" applyAlignment="1">
      <alignment horizontal="center" vertical="center"/>
    </xf>
    <xf numFmtId="0" fontId="0" fillId="7" borderId="1" xfId="2" applyFont="1" applyFill="1" applyBorder="1" applyAlignment="1">
      <alignment horizontal="center" vertical="center"/>
    </xf>
    <xf numFmtId="0" fontId="0" fillId="7" borderId="1" xfId="2" applyFont="1" applyFill="1" applyBorder="1" applyAlignment="1">
      <alignment horizontal="center"/>
    </xf>
    <xf numFmtId="0" fontId="34" fillId="7" borderId="1" xfId="70" applyFont="1" applyFill="1" applyBorder="1" applyAlignment="1">
      <alignment horizontal="center" vertical="center"/>
    </xf>
    <xf numFmtId="0" fontId="0" fillId="7" borderId="1" xfId="70" applyFont="1" applyFill="1" applyBorder="1" applyAlignment="1">
      <alignment horizontal="center" vertical="center"/>
    </xf>
    <xf numFmtId="43" fontId="0" fillId="5" borderId="1" xfId="1" applyFont="1" applyFill="1" applyBorder="1" applyAlignment="1">
      <alignment horizontal="center" vertical="center"/>
    </xf>
    <xf numFmtId="43" fontId="34" fillId="5" borderId="1" xfId="17" applyFont="1" applyFill="1" applyBorder="1" applyAlignment="1">
      <alignment horizontal="center" vertical="center"/>
    </xf>
    <xf numFmtId="43" fontId="0" fillId="5" borderId="1" xfId="17" applyFont="1" applyFill="1" applyBorder="1" applyAlignment="1">
      <alignment horizontal="center" vertical="center"/>
    </xf>
    <xf numFmtId="0" fontId="1" fillId="0" borderId="1" xfId="70" applyBorder="1"/>
    <xf numFmtId="0" fontId="1" fillId="0" borderId="1" xfId="2" applyBorder="1"/>
    <xf numFmtId="0" fontId="1" fillId="0" borderId="1" xfId="0" applyFont="1" applyBorder="1" applyAlignment="1">
      <alignment vertical="center" wrapText="1"/>
    </xf>
    <xf numFmtId="0" fontId="11" fillId="0" borderId="0" xfId="57" quotePrefix="1" applyFont="1" applyAlignment="1">
      <alignment horizontal="center" vertical="center" wrapText="1"/>
    </xf>
    <xf numFmtId="0" fontId="11" fillId="0" borderId="0" xfId="57" applyFont="1" applyAlignment="1">
      <alignment horizontal="center" vertical="center" wrapText="1"/>
    </xf>
    <xf numFmtId="0" fontId="11" fillId="0" borderId="3" xfId="57" applyFont="1" applyBorder="1" applyAlignment="1">
      <alignment horizontal="center" vertical="center" wrapText="1"/>
    </xf>
    <xf numFmtId="0" fontId="11" fillId="0" borderId="4" xfId="57" applyFont="1" applyBorder="1" applyAlignment="1">
      <alignment horizontal="center" vertical="center" wrapText="1"/>
    </xf>
    <xf numFmtId="0" fontId="11" fillId="0" borderId="5" xfId="57" applyFont="1" applyBorder="1" applyAlignment="1">
      <alignment horizontal="center" vertical="center" wrapText="1"/>
    </xf>
    <xf numFmtId="0" fontId="12" fillId="3" borderId="1" xfId="57" applyFont="1" applyFill="1" applyBorder="1" applyAlignment="1">
      <alignment horizontal="center" vertical="center"/>
    </xf>
    <xf numFmtId="0" fontId="6" fillId="0" borderId="0" xfId="57" applyFont="1" applyAlignment="1">
      <alignment horizontal="left" vertical="center" readingOrder="1"/>
    </xf>
    <xf numFmtId="0" fontId="7" fillId="0" borderId="0" xfId="57" applyFont="1" applyAlignment="1">
      <alignment horizontal="left" vertical="center" readingOrder="1"/>
    </xf>
    <xf numFmtId="0" fontId="10" fillId="3" borderId="1" xfId="57" applyFont="1" applyFill="1" applyBorder="1" applyAlignment="1">
      <alignment horizontal="center" vertical="center" wrapText="1"/>
    </xf>
    <xf numFmtId="0" fontId="2" fillId="0" borderId="2" xfId="57" applyBorder="1" applyAlignment="1">
      <alignment horizontal="center"/>
    </xf>
    <xf numFmtId="0" fontId="2" fillId="0" borderId="1" xfId="57" applyBorder="1" applyAlignment="1">
      <alignment horizontal="center"/>
    </xf>
    <xf numFmtId="0" fontId="30" fillId="4" borderId="6" xfId="60" applyFont="1" applyFill="1" applyBorder="1" applyAlignment="1">
      <alignment horizontal="center" vertical="center" wrapText="1"/>
    </xf>
    <xf numFmtId="0" fontId="30" fillId="4" borderId="7" xfId="60" applyFont="1" applyFill="1" applyBorder="1" applyAlignment="1">
      <alignment horizontal="center" vertical="center" wrapText="1"/>
    </xf>
    <xf numFmtId="0" fontId="30" fillId="4" borderId="8" xfId="60" applyFont="1" applyFill="1" applyBorder="1" applyAlignment="1">
      <alignment horizontal="center" vertical="center" wrapText="1"/>
    </xf>
    <xf numFmtId="0" fontId="12" fillId="3" borderId="6" xfId="57" applyFont="1" applyFill="1" applyBorder="1" applyAlignment="1">
      <alignment horizontal="center" vertical="center" wrapText="1"/>
    </xf>
    <xf numFmtId="0" fontId="12" fillId="3" borderId="7" xfId="57" applyFont="1" applyFill="1" applyBorder="1" applyAlignment="1">
      <alignment horizontal="center" vertical="center" wrapText="1"/>
    </xf>
    <xf numFmtId="0" fontId="12" fillId="3" borderId="8" xfId="57" applyFont="1" applyFill="1" applyBorder="1" applyAlignment="1">
      <alignment horizontal="center" vertical="center" wrapText="1"/>
    </xf>
    <xf numFmtId="0" fontId="14" fillId="0" borderId="9" xfId="57" applyFont="1" applyBorder="1" applyAlignment="1">
      <alignment horizontal="center" vertical="center" wrapText="1"/>
    </xf>
    <xf numFmtId="0" fontId="14" fillId="0" borderId="10" xfId="57" applyFont="1" applyBorder="1" applyAlignment="1">
      <alignment horizontal="center" vertical="center" wrapText="1"/>
    </xf>
    <xf numFmtId="0" fontId="14" fillId="0" borderId="11" xfId="57" applyFont="1" applyBorder="1" applyAlignment="1">
      <alignment horizontal="center" vertical="center" wrapText="1"/>
    </xf>
    <xf numFmtId="0" fontId="14" fillId="0" borderId="12" xfId="57" applyFont="1" applyBorder="1" applyAlignment="1">
      <alignment horizontal="center" vertical="center" wrapText="1"/>
    </xf>
    <xf numFmtId="0" fontId="14" fillId="0" borderId="4" xfId="57" applyFont="1" applyBorder="1" applyAlignment="1">
      <alignment horizontal="center" vertical="center" wrapText="1"/>
    </xf>
    <xf numFmtId="0" fontId="14" fillId="0" borderId="5" xfId="57" applyFont="1" applyBorder="1" applyAlignment="1">
      <alignment horizontal="center" vertical="center" wrapText="1"/>
    </xf>
    <xf numFmtId="0" fontId="2" fillId="0" borderId="0" xfId="57" applyAlignment="1">
      <alignment horizontal="center" wrapText="1"/>
    </xf>
    <xf numFmtId="0" fontId="5" fillId="3" borderId="6" xfId="57" applyFont="1" applyFill="1" applyBorder="1" applyAlignment="1">
      <alignment horizontal="center" vertical="center" wrapText="1"/>
    </xf>
    <xf numFmtId="0" fontId="5" fillId="3" borderId="7" xfId="57" applyFont="1" applyFill="1" applyBorder="1" applyAlignment="1">
      <alignment horizontal="center" vertical="center" wrapText="1"/>
    </xf>
    <xf numFmtId="0" fontId="5" fillId="3" borderId="8" xfId="57" applyFont="1" applyFill="1" applyBorder="1" applyAlignment="1">
      <alignment horizontal="center" vertical="center" wrapText="1"/>
    </xf>
    <xf numFmtId="0" fontId="31" fillId="0" borderId="13" xfId="57" applyFont="1" applyBorder="1" applyAlignment="1">
      <alignment horizontal="center" wrapText="1"/>
    </xf>
    <xf numFmtId="0" fontId="31" fillId="0" borderId="0" xfId="57" applyFont="1" applyAlignment="1">
      <alignment horizontal="center" wrapText="1"/>
    </xf>
    <xf numFmtId="0" fontId="31" fillId="0" borderId="3" xfId="57" applyFont="1" applyBorder="1" applyAlignment="1">
      <alignment horizontal="center" wrapText="1"/>
    </xf>
    <xf numFmtId="0" fontId="2" fillId="0" borderId="6" xfId="57" applyBorder="1" applyAlignment="1">
      <alignment horizontal="center"/>
    </xf>
    <xf numFmtId="0" fontId="2" fillId="0" borderId="7" xfId="57" applyBorder="1" applyAlignment="1">
      <alignment horizontal="center"/>
    </xf>
    <xf numFmtId="0" fontId="2" fillId="0" borderId="8" xfId="57" applyBorder="1" applyAlignment="1">
      <alignment horizontal="center"/>
    </xf>
    <xf numFmtId="0" fontId="10" fillId="0" borderId="1" xfId="57" applyFont="1" applyBorder="1" applyAlignment="1">
      <alignment horizontal="center" vertical="center"/>
    </xf>
    <xf numFmtId="0" fontId="2" fillId="0" borderId="1" xfId="57" applyBorder="1" applyAlignment="1">
      <alignment vertical="center"/>
    </xf>
    <xf numFmtId="0" fontId="10" fillId="0" borderId="1" xfId="57" applyFont="1" applyBorder="1" applyAlignment="1">
      <alignment horizontal="center" vertical="center" wrapText="1"/>
    </xf>
    <xf numFmtId="0" fontId="17" fillId="4" borderId="6" xfId="60" applyFont="1" applyFill="1" applyBorder="1" applyAlignment="1">
      <alignment horizontal="left" vertical="center" wrapText="1"/>
    </xf>
    <xf numFmtId="0" fontId="17" fillId="4" borderId="7" xfId="60" applyFont="1" applyFill="1" applyBorder="1" applyAlignment="1">
      <alignment horizontal="left" vertical="center" wrapText="1"/>
    </xf>
    <xf numFmtId="0" fontId="17" fillId="4" borderId="8" xfId="60" applyFont="1" applyFill="1" applyBorder="1" applyAlignment="1">
      <alignment horizontal="left" vertical="center" wrapText="1"/>
    </xf>
    <xf numFmtId="4" fontId="21" fillId="0" borderId="13" xfId="57" applyNumberFormat="1" applyFont="1" applyBorder="1" applyAlignment="1">
      <alignment horizontal="center" vertical="center" wrapText="1"/>
    </xf>
    <xf numFmtId="4" fontId="21" fillId="0" borderId="0" xfId="57" applyNumberFormat="1" applyFont="1" applyAlignment="1">
      <alignment horizontal="center" vertical="center" wrapText="1"/>
    </xf>
    <xf numFmtId="4" fontId="21" fillId="0" borderId="3" xfId="57" applyNumberFormat="1" applyFont="1" applyBorder="1" applyAlignment="1">
      <alignment horizontal="center" vertical="center" wrapText="1"/>
    </xf>
    <xf numFmtId="4" fontId="21" fillId="0" borderId="12" xfId="57" applyNumberFormat="1" applyFont="1" applyBorder="1" applyAlignment="1">
      <alignment horizontal="center" vertical="center" wrapText="1"/>
    </xf>
    <xf numFmtId="4" fontId="21" fillId="0" borderId="4" xfId="57" applyNumberFormat="1" applyFont="1" applyBorder="1" applyAlignment="1">
      <alignment horizontal="center" vertical="center" wrapText="1"/>
    </xf>
    <xf numFmtId="4" fontId="21" fillId="0" borderId="5" xfId="57" applyNumberFormat="1" applyFont="1" applyBorder="1" applyAlignment="1">
      <alignment horizontal="center" vertical="center" wrapText="1"/>
    </xf>
    <xf numFmtId="0" fontId="6" fillId="0" borderId="0" xfId="57" applyFont="1" applyAlignment="1">
      <alignment vertical="center" readingOrder="1"/>
    </xf>
    <xf numFmtId="0" fontId="7" fillId="0" borderId="0" xfId="57" applyFont="1" applyAlignment="1">
      <alignment horizontal="center" vertical="center" readingOrder="1"/>
    </xf>
    <xf numFmtId="0" fontId="7" fillId="0" borderId="0" xfId="57" applyFont="1" applyAlignment="1">
      <alignment vertical="center" readingOrder="1"/>
    </xf>
    <xf numFmtId="0" fontId="2" fillId="0" borderId="10" xfId="57" applyFill="1" applyBorder="1" applyAlignment="1">
      <alignment horizontal="center" vertical="center" readingOrder="1"/>
    </xf>
  </cellXfs>
  <cellStyles count="98">
    <cellStyle name="Euro" xfId="3" xr:uid="{00000000-0005-0000-0000-000000000000}"/>
    <cellStyle name="Euro 2" xfId="4" xr:uid="{00000000-0005-0000-0000-000001000000}"/>
    <cellStyle name="Hipervínculo" xfId="97" builtinId="8"/>
    <cellStyle name="Millares [0] 2" xfId="5" xr:uid="{00000000-0005-0000-0000-000003000000}"/>
    <cellStyle name="Millares [0] 2 2" xfId="6" xr:uid="{00000000-0005-0000-0000-000004000000}"/>
    <cellStyle name="Millares 2" xfId="7" xr:uid="{00000000-0005-0000-0000-000005000000}"/>
    <cellStyle name="Millares 2 2" xfId="8" xr:uid="{00000000-0005-0000-0000-000006000000}"/>
    <cellStyle name="Millares 2 2 2" xfId="9" xr:uid="{00000000-0005-0000-0000-000007000000}"/>
    <cellStyle name="Millares 2 2 2 2" xfId="10" xr:uid="{00000000-0005-0000-0000-000008000000}"/>
    <cellStyle name="Millares 2 2 3" xfId="11" xr:uid="{00000000-0005-0000-0000-000009000000}"/>
    <cellStyle name="Millares 2 2 4" xfId="12" xr:uid="{00000000-0005-0000-0000-00000A000000}"/>
    <cellStyle name="Millares 2 3" xfId="13" xr:uid="{00000000-0005-0000-0000-00000B000000}"/>
    <cellStyle name="Millares 2 3 2" xfId="14" xr:uid="{00000000-0005-0000-0000-00000C000000}"/>
    <cellStyle name="Millares 2 4" xfId="15" xr:uid="{00000000-0005-0000-0000-00000D000000}"/>
    <cellStyle name="Millares 2 4 2" xfId="16" xr:uid="{00000000-0005-0000-0000-00000E000000}"/>
    <cellStyle name="Millares 2 4 3" xfId="17" xr:uid="{00000000-0005-0000-0000-00000F000000}"/>
    <cellStyle name="Millares 2 4 3 2" xfId="1" xr:uid="{00000000-0005-0000-0000-000010000000}"/>
    <cellStyle name="Millares 2 5" xfId="18" xr:uid="{00000000-0005-0000-0000-000011000000}"/>
    <cellStyle name="Millares 3" xfId="19" xr:uid="{00000000-0005-0000-0000-000012000000}"/>
    <cellStyle name="Millares 3 2" xfId="20" xr:uid="{00000000-0005-0000-0000-000013000000}"/>
    <cellStyle name="Millares 3 3" xfId="21" xr:uid="{00000000-0005-0000-0000-000014000000}"/>
    <cellStyle name="Millares 3 4" xfId="94" xr:uid="{00000000-0005-0000-0000-000015000000}"/>
    <cellStyle name="Millares 4" xfId="22" xr:uid="{00000000-0005-0000-0000-000016000000}"/>
    <cellStyle name="Millares 4 2" xfId="23" xr:uid="{00000000-0005-0000-0000-000017000000}"/>
    <cellStyle name="Millares 5" xfId="24" xr:uid="{00000000-0005-0000-0000-000018000000}"/>
    <cellStyle name="Millares 5 2" xfId="25" xr:uid="{00000000-0005-0000-0000-000019000000}"/>
    <cellStyle name="Millares 6" xfId="26" xr:uid="{00000000-0005-0000-0000-00001A000000}"/>
    <cellStyle name="Millares 6 2" xfId="27" xr:uid="{00000000-0005-0000-0000-00001B000000}"/>
    <cellStyle name="Millares 7" xfId="28" xr:uid="{00000000-0005-0000-0000-00001C000000}"/>
    <cellStyle name="Millares 7 2" xfId="29" xr:uid="{00000000-0005-0000-0000-00001D000000}"/>
    <cellStyle name="Millares 8" xfId="30" xr:uid="{00000000-0005-0000-0000-00001E000000}"/>
    <cellStyle name="Millares 8 2" xfId="31" xr:uid="{00000000-0005-0000-0000-00001F000000}"/>
    <cellStyle name="Millares 8 3" xfId="32" xr:uid="{00000000-0005-0000-0000-000020000000}"/>
    <cellStyle name="Millares 8 3 2" xfId="33" xr:uid="{00000000-0005-0000-0000-000021000000}"/>
    <cellStyle name="Moneda 2" xfId="34" xr:uid="{00000000-0005-0000-0000-000022000000}"/>
    <cellStyle name="Moneda 2 2" xfId="35" xr:uid="{00000000-0005-0000-0000-000023000000}"/>
    <cellStyle name="Moneda 2 3" xfId="36" xr:uid="{00000000-0005-0000-0000-000024000000}"/>
    <cellStyle name="Moneda 3" xfId="37" xr:uid="{00000000-0005-0000-0000-000025000000}"/>
    <cellStyle name="Moneda 3 2" xfId="38" xr:uid="{00000000-0005-0000-0000-000026000000}"/>
    <cellStyle name="Moneda 3 2 2" xfId="39" xr:uid="{00000000-0005-0000-0000-000027000000}"/>
    <cellStyle name="Moneda 4" xfId="40" xr:uid="{00000000-0005-0000-0000-000028000000}"/>
    <cellStyle name="Moneda 4 2" xfId="41" xr:uid="{00000000-0005-0000-0000-000029000000}"/>
    <cellStyle name="Moneda 4 2 2" xfId="42" xr:uid="{00000000-0005-0000-0000-00002A000000}"/>
    <cellStyle name="Moneda 4 3" xfId="43" xr:uid="{00000000-0005-0000-0000-00002B000000}"/>
    <cellStyle name="Moneda 5" xfId="44" xr:uid="{00000000-0005-0000-0000-00002C000000}"/>
    <cellStyle name="Moneda 5 2" xfId="45" xr:uid="{00000000-0005-0000-0000-00002D000000}"/>
    <cellStyle name="Moneda 6" xfId="46" xr:uid="{00000000-0005-0000-0000-00002E000000}"/>
    <cellStyle name="Moneda 6 2" xfId="47" xr:uid="{00000000-0005-0000-0000-00002F000000}"/>
    <cellStyle name="Moneda 7" xfId="48" xr:uid="{00000000-0005-0000-0000-000030000000}"/>
    <cellStyle name="Moneda 8" xfId="49" xr:uid="{00000000-0005-0000-0000-000031000000}"/>
    <cellStyle name="Moneda 9" xfId="50" xr:uid="{00000000-0005-0000-0000-000032000000}"/>
    <cellStyle name="Moneda 9 2" xfId="51" xr:uid="{00000000-0005-0000-0000-000033000000}"/>
    <cellStyle name="Normal" xfId="0" builtinId="0"/>
    <cellStyle name="Normal 10" xfId="52" xr:uid="{00000000-0005-0000-0000-000035000000}"/>
    <cellStyle name="Normal 10 2" xfId="53" xr:uid="{00000000-0005-0000-0000-000036000000}"/>
    <cellStyle name="Normal 11" xfId="54" xr:uid="{00000000-0005-0000-0000-000037000000}"/>
    <cellStyle name="Normal 12" xfId="55" xr:uid="{00000000-0005-0000-0000-000038000000}"/>
    <cellStyle name="Normal 12 2" xfId="56" xr:uid="{00000000-0005-0000-0000-000039000000}"/>
    <cellStyle name="Normal 13" xfId="57" xr:uid="{00000000-0005-0000-0000-00003A000000}"/>
    <cellStyle name="Normal 14" xfId="58" xr:uid="{00000000-0005-0000-0000-00003B000000}"/>
    <cellStyle name="Normal 14 2" xfId="59" xr:uid="{00000000-0005-0000-0000-00003C000000}"/>
    <cellStyle name="Normal 15" xfId="95" xr:uid="{00000000-0005-0000-0000-00003D000000}"/>
    <cellStyle name="Normal 2" xfId="60" xr:uid="{00000000-0005-0000-0000-00003E000000}"/>
    <cellStyle name="Normal 2 2" xfId="61" xr:uid="{00000000-0005-0000-0000-00003F000000}"/>
    <cellStyle name="Normal 2 2 2" xfId="62" xr:uid="{00000000-0005-0000-0000-000040000000}"/>
    <cellStyle name="Normal 2 2 2 2" xfId="63" xr:uid="{00000000-0005-0000-0000-000041000000}"/>
    <cellStyle name="Normal 2 2 3" xfId="64" xr:uid="{00000000-0005-0000-0000-000042000000}"/>
    <cellStyle name="Normal 2 3" xfId="65" xr:uid="{00000000-0005-0000-0000-000043000000}"/>
    <cellStyle name="Normal 2 3 2" xfId="66" xr:uid="{00000000-0005-0000-0000-000044000000}"/>
    <cellStyle name="Normal 2 3 3" xfId="67" xr:uid="{00000000-0005-0000-0000-000045000000}"/>
    <cellStyle name="Normal 2 4" xfId="68" xr:uid="{00000000-0005-0000-0000-000046000000}"/>
    <cellStyle name="Normal 2 4 2" xfId="69" xr:uid="{00000000-0005-0000-0000-000047000000}"/>
    <cellStyle name="Normal 2 4 3" xfId="70" xr:uid="{00000000-0005-0000-0000-000048000000}"/>
    <cellStyle name="Normal 2 4 3 2" xfId="2" xr:uid="{00000000-0005-0000-0000-000049000000}"/>
    <cellStyle name="Normal 2 5" xfId="71" xr:uid="{00000000-0005-0000-0000-00004A000000}"/>
    <cellStyle name="Normal 3" xfId="72" xr:uid="{00000000-0005-0000-0000-00004B000000}"/>
    <cellStyle name="Normal 3 2" xfId="73" xr:uid="{00000000-0005-0000-0000-00004C000000}"/>
    <cellStyle name="Normal 3 2 2" xfId="74" xr:uid="{00000000-0005-0000-0000-00004D000000}"/>
    <cellStyle name="Normal 3 3" xfId="75" xr:uid="{00000000-0005-0000-0000-00004E000000}"/>
    <cellStyle name="Normal 3 3 2" xfId="76" xr:uid="{00000000-0005-0000-0000-00004F000000}"/>
    <cellStyle name="Normal 3 4" xfId="77" xr:uid="{00000000-0005-0000-0000-000050000000}"/>
    <cellStyle name="Normal 4" xfId="78" xr:uid="{00000000-0005-0000-0000-000051000000}"/>
    <cellStyle name="Normal 4 2" xfId="79" xr:uid="{00000000-0005-0000-0000-000052000000}"/>
    <cellStyle name="Normal 4 2 2" xfId="80" xr:uid="{00000000-0005-0000-0000-000053000000}"/>
    <cellStyle name="Normal 4 3" xfId="81" xr:uid="{00000000-0005-0000-0000-000054000000}"/>
    <cellStyle name="Normal 5" xfId="82" xr:uid="{00000000-0005-0000-0000-000055000000}"/>
    <cellStyle name="Normal 5 2" xfId="83" xr:uid="{00000000-0005-0000-0000-000056000000}"/>
    <cellStyle name="Normal 5 2 2" xfId="84" xr:uid="{00000000-0005-0000-0000-000057000000}"/>
    <cellStyle name="Normal 5 3" xfId="85" xr:uid="{00000000-0005-0000-0000-000058000000}"/>
    <cellStyle name="Normal 6" xfId="86" xr:uid="{00000000-0005-0000-0000-000059000000}"/>
    <cellStyle name="Normal 6 2" xfId="87" xr:uid="{00000000-0005-0000-0000-00005A000000}"/>
    <cellStyle name="Normal 7" xfId="88" xr:uid="{00000000-0005-0000-0000-00005B000000}"/>
    <cellStyle name="Normal 7 2" xfId="89" xr:uid="{00000000-0005-0000-0000-00005C000000}"/>
    <cellStyle name="Normal 8" xfId="90" xr:uid="{00000000-0005-0000-0000-00005D000000}"/>
    <cellStyle name="Normal 8 2" xfId="91" xr:uid="{00000000-0005-0000-0000-00005E000000}"/>
    <cellStyle name="Normal 9" xfId="92" xr:uid="{00000000-0005-0000-0000-00005F000000}"/>
    <cellStyle name="Normal 9 2" xfId="93" xr:uid="{00000000-0005-0000-0000-000060000000}"/>
    <cellStyle name="Normal 9 3" xfId="96" xr:uid="{00000000-0005-0000-0000-000061000000}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fgColor rgb="FFF3D1FF"/>
          <bgColor rgb="FF000000"/>
        </patternFill>
      </fill>
    </dxf>
  </dxfs>
  <tableStyles count="0" defaultTableStyle="TableStyleMedium9" defaultPivotStyle="PivotStyleLight16"/>
  <colors>
    <mruColors>
      <color rgb="FFF7F5F9"/>
      <color rgb="FF660066"/>
      <color rgb="FFFF99CC"/>
      <color rgb="FFFFFFCC"/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102011</xdr:colOff>
      <xdr:row>0</xdr:row>
      <xdr:rowOff>139288</xdr:rowOff>
    </xdr:from>
    <xdr:to>
      <xdr:col>2</xdr:col>
      <xdr:colOff>1231491</xdr:colOff>
      <xdr:row>6</xdr:row>
      <xdr:rowOff>83832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5C9F6DA-D23D-3810-B093-E76F56FA0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11" y="139288"/>
          <a:ext cx="1894450" cy="9616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235564</xdr:colOff>
      <xdr:row>0</xdr:row>
      <xdr:rowOff>44860</xdr:rowOff>
    </xdr:from>
    <xdr:to>
      <xdr:col>12</xdr:col>
      <xdr:colOff>10243</xdr:colOff>
      <xdr:row>4</xdr:row>
      <xdr:rowOff>112661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185C2BBA-9137-1D71-B895-1673AB50F111}"/>
            </a:ext>
          </a:extLst>
        </xdr:cNvPr>
        <xdr:cNvSpPr txBox="1"/>
      </xdr:nvSpPr>
      <xdr:spPr>
        <a:xfrm>
          <a:off x="5827661" y="44860"/>
          <a:ext cx="1823066" cy="8461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s-MX" sz="900">
              <a:latin typeface="Arial" panose="020B0604020202020204" pitchFamily="34" charset="0"/>
              <a:cs typeface="Arial" panose="020B0604020202020204" pitchFamily="34" charset="0"/>
            </a:rPr>
            <a:t>Código: SA/DACPS/FR/18</a:t>
          </a:r>
        </a:p>
        <a:p>
          <a:pPr algn="r"/>
          <a:r>
            <a:rPr lang="es-MX" sz="900">
              <a:latin typeface="Arial" panose="020B0604020202020204" pitchFamily="34" charset="0"/>
              <a:cs typeface="Arial" panose="020B0604020202020204" pitchFamily="34" charset="0"/>
            </a:rPr>
            <a:t>Revisión: 01</a:t>
          </a:r>
        </a:p>
        <a:p>
          <a:pPr algn="r"/>
          <a:r>
            <a:rPr lang="es-MX" sz="900">
              <a:latin typeface="Arial" panose="020B0604020202020204" pitchFamily="34" charset="0"/>
              <a:cs typeface="Arial" panose="020B0604020202020204" pitchFamily="34" charset="0"/>
            </a:rPr>
            <a:t>Fecha de revisión: 14/04/2025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.rosas/Desktop/Users/Almacen%2003/AppData/Roaming/Microsoft/Excel/VALE%20SALIDA%20A%20PARTIR%204AGO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.rosas/Desktop/Users/Almac&#233;n%20Tl&#225;huac/Downloads/VAL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DUCTOS NUEVOS"/>
      <sheetName val="MAC TRANSFER"/>
      <sheetName val="MACH COMPRAS"/>
      <sheetName val="MACH SALIDAS"/>
      <sheetName val="S 1 AL 3 ENE"/>
      <sheetName val="S 4 AL 11 ENE"/>
      <sheetName val="S 12 AL 16 ENE"/>
      <sheetName val="S 17 AL 22 ENE"/>
      <sheetName val="S 23 AL 30 ENE"/>
      <sheetName val="S 31 ENE"/>
      <sheetName val="SAL FEB 01 AL 07"/>
      <sheetName val="SAL FEB 08 AL 11"/>
      <sheetName val="SAL FEB 12 AL 20"/>
      <sheetName val="SAL FEB 21 AL 26"/>
      <sheetName val="SAL FEB 27 AL 28"/>
      <sheetName val="COM 6 MARZO"/>
      <sheetName val="COM 22 MARZO "/>
      <sheetName val="S MAR 1 Y 2"/>
      <sheetName val="S MAR 3 AL 5"/>
      <sheetName val="S MAR 6 AL 12"/>
      <sheetName val="S MAR 13 AL 20"/>
      <sheetName val="S MAR 21"/>
      <sheetName val="S MAR 22"/>
      <sheetName val="S MAR 23 AL 31"/>
      <sheetName val="S ABR  2 AL 4"/>
      <sheetName val="S ABR  5"/>
      <sheetName val="S ABR  6 AL 9"/>
      <sheetName val="S ABR  10"/>
      <sheetName val="S ABR 11 Y 12"/>
      <sheetName val="S ABR  13 AL 16"/>
      <sheetName val="S ABR  17 AL 19"/>
      <sheetName val="S ABR  20 AL 23"/>
      <sheetName val="S ABR  24 AL 28"/>
      <sheetName val="S ABR 30"/>
      <sheetName val="COM ABR 5"/>
      <sheetName val="COM ABR  10"/>
      <sheetName val="COM ABR  11"/>
      <sheetName val="COM ABR  13"/>
      <sheetName val="COM ABR  17"/>
      <sheetName val="COM ABR 20"/>
      <sheetName val="COM ABR 30"/>
      <sheetName val="S MAYO 1 AL 2"/>
      <sheetName val="S MAYO  3 AL 10"/>
      <sheetName val="S MAYO  11 AL 14"/>
      <sheetName val="S MAYO  15"/>
      <sheetName val="S MAYO  16 Y 17"/>
      <sheetName val="S MAYO  18 Y 21"/>
      <sheetName val="S MAYO  22"/>
      <sheetName val="S MAYO  23 Y 24"/>
      <sheetName val="S MAYO  25 AL 28"/>
      <sheetName val="S MAYO  29 AL 30"/>
      <sheetName val="S MAYO  31"/>
      <sheetName val="COM MAY  3"/>
      <sheetName val="COM MAY  11"/>
      <sheetName val="COM MAY  15"/>
      <sheetName val="COM MAY  16"/>
      <sheetName val="COM MAY  18"/>
      <sheetName val="COM MAY  22"/>
      <sheetName val="COM MAY  23"/>
      <sheetName val="COM MAY  25"/>
      <sheetName val="COM MAY  31"/>
      <sheetName val="S JUNIO 1 AL 3"/>
      <sheetName val="S JUNIO 4"/>
      <sheetName val="S JUNIO 5"/>
      <sheetName val="S JUNIO 6 Y  7"/>
      <sheetName val="S JUNIO 8 AL 11"/>
      <sheetName val="S JUNIO 12 Y 13"/>
      <sheetName val="S JUNIO 14"/>
      <sheetName val="S JUNIO 15 AL 18"/>
      <sheetName val="S JUNIO 19 Y 20"/>
      <sheetName val="S JUNIO  21"/>
      <sheetName val="S JUNIO 22"/>
      <sheetName val="S JUNIO 23 Y 24"/>
      <sheetName val="S JUNIO 25"/>
      <sheetName val="S JUNIO 26"/>
      <sheetName val="S JUNIO 27"/>
      <sheetName val="S JUNIO 28"/>
      <sheetName val="S JUNIO 29 Y 30"/>
      <sheetName val="COM JUN 1"/>
      <sheetName val="COM JUN 5"/>
      <sheetName val="COM JUN 6"/>
      <sheetName val="COM JUN 8"/>
      <sheetName val="COM JUN 11"/>
      <sheetName val="COM JUN 21"/>
      <sheetName val="COM JUN 22"/>
      <sheetName val="COM JUN 26"/>
      <sheetName val="COM JUN 28"/>
      <sheetName val="S JULIO 1 Y 2"/>
      <sheetName val="S JULIO 2"/>
      <sheetName val="S JULIO 3 AL 5"/>
      <sheetName val="S JULIO 6 AL 10"/>
      <sheetName val="S JULIO 11 y 12"/>
      <sheetName val="S JULIO 13 AL 23 "/>
      <sheetName val="S JULIO 24 AL 29"/>
      <sheetName val="S JULIO 30"/>
      <sheetName val="S JULIO 31"/>
      <sheetName val="COMPRA JULIO 3"/>
      <sheetName val="COMPRA JULIO 11"/>
      <sheetName val="COMPRA JULIO 13"/>
      <sheetName val="COMPRA JULIO 31"/>
      <sheetName val="S AGOSTO 1 ALL 8"/>
      <sheetName val="S AGOSTO  9 AL 13"/>
      <sheetName val="S AGOSTO 14 Y 15 "/>
      <sheetName val="S AGOSTO 16 A 21"/>
      <sheetName val="S AGOSTO  22"/>
      <sheetName val="S AGOSTO  23"/>
      <sheetName val="S AGOSTO 24 al 26"/>
      <sheetName val="S AGOSTO 27 al 29"/>
      <sheetName val="S AGOSTO 30"/>
      <sheetName val="S AGOSTO 31"/>
      <sheetName val="COMPRAS AGOSTO 23"/>
      <sheetName val="COMPRAS AGOSTO 24"/>
      <sheetName val="COMPRAS AGOSTO 27"/>
      <sheetName val="COMPRAS AGOSTO 31"/>
      <sheetName val="SAL SEPT 1 AL 2"/>
      <sheetName val="SAL SEPT 3 AL 5"/>
      <sheetName val="SAL SEPT 6"/>
      <sheetName val="SAL SEPT 7 AL 11 "/>
      <sheetName val="SAL SEPT 12"/>
      <sheetName val="SAL SEPT 13 AL 30"/>
      <sheetName val="COM SEP 3"/>
      <sheetName val="COM SEP 6"/>
      <sheetName val="VALE DTTO 22 (6)"/>
      <sheetName val="RO  (2)"/>
      <sheetName val="VALE DTTO 22 (8)"/>
      <sheetName val="VALE DTTO 22 (7)"/>
      <sheetName val="SILLAS"/>
      <sheetName val="CONCEPTOS INV"/>
      <sheetName val="DEVOLUCIONES"/>
      <sheetName val="VALE AREA (3)"/>
      <sheetName val="VALE DTTO 22 (4)"/>
      <sheetName val="VALE DTTO 22 (5)"/>
      <sheetName val="VALE AREA (6)"/>
      <sheetName val="VALE AREA (8)"/>
      <sheetName val="VALE AREA 1"/>
      <sheetName val="VALE AREA 1 (2)"/>
      <sheetName val="VALE AREA (7)"/>
      <sheetName val="VALE AREA (5)"/>
      <sheetName val="VALE AREA (4)"/>
      <sheetName val="VALE AREA (2)"/>
      <sheetName val="VALE A PARTIR DEL 4AGOS (9 (19)"/>
      <sheetName val="VALE A PARTIR DEL 4AGOS (9 (22)"/>
      <sheetName val="VALE A PARTIR DEL 4AGOS (9 (21)"/>
      <sheetName val="SILLONES"/>
      <sheetName val="VALE A PARTIR DEL 4AGOS (9 (20)"/>
      <sheetName val="VALE A PARTIR DEL 4AGOS (9 (12)"/>
      <sheetName val="VALE A PARTIR DEL 4AGOS (9 (11)"/>
      <sheetName val="VALE A PARTIR DEL 4AGOS (9 (15)"/>
      <sheetName val="VALE A PARTIR DEL 4AGOS (9 (10)"/>
      <sheetName val="VALE A PARTIR DEL 4AGOS (9)"/>
      <sheetName val="VALE A PARTIR DEL 4AGOS (2)"/>
      <sheetName val="VALE A PARTIR DEL 4AGOS (6)"/>
      <sheetName val="VALE A PARTIR DEL 4AGOS (8)"/>
      <sheetName val="VALE A PARTIR DEL 4AGOS (5)"/>
      <sheetName val="VALE A PARTIR DEL 4AGOS (3)"/>
      <sheetName val="VALE A PARTIR DEL 4AGOS (4)"/>
      <sheetName val="VALE A PARTIR DEL 4AGOS (7)"/>
      <sheetName val="VALE A PARTIR DEL 4AGOS (9 (23)"/>
      <sheetName val="CARPETAS LITOGRAFIA SOLIKS"/>
      <sheetName val="playeres deceyecc"/>
      <sheetName val="17-126"/>
      <sheetName val="17-104"/>
      <sheetName val="17-104 "/>
      <sheetName val="17-107"/>
      <sheetName val="17-106 (2)"/>
      <sheetName val="17-106 (3)"/>
      <sheetName val="17-127"/>
      <sheetName val="UNIFORMES ALMACÉN"/>
      <sheetName val="17-117"/>
      <sheetName val="BOLSA 60X90"/>
      <sheetName val="VALE circular 8 4sep"/>
      <sheetName val="1695hws"/>
      <sheetName val="1695hws (2)"/>
      <sheetName val="17-120"/>
      <sheetName val="17-103"/>
      <sheetName val="17-103 (2)"/>
      <sheetName val="171377HWS"/>
      <sheetName val="17-98"/>
      <sheetName val="17-94"/>
      <sheetName val="17-100"/>
      <sheetName val="conos protecc"/>
      <sheetName val="17-87"/>
      <sheetName val="17-105"/>
      <sheetName val="17-116"/>
      <sheetName val="17-133"/>
      <sheetName val="1878 HWS"/>
      <sheetName val="171377HWS (2)"/>
      <sheetName val="SUMADORA (3)"/>
      <sheetName val="17-139 HWS (2)"/>
      <sheetName val="17-139 HWS (3)"/>
      <sheetName val="17-143"/>
      <sheetName val="req 1725"/>
      <sheetName val="17-113"/>
      <sheetName val="17-144"/>
      <sheetName val="17-137"/>
      <sheetName val="17-132"/>
      <sheetName val="17-86"/>
      <sheetName val="17-136"/>
      <sheetName val="17-128"/>
      <sheetName val="17-11"/>
      <sheetName val="17-135"/>
      <sheetName val="17-09"/>
      <sheetName val="17-16"/>
      <sheetName val="17-102"/>
      <sheetName val="17-136-1"/>
      <sheetName val="17-136-1 (2)"/>
      <sheetName val="17-146"/>
      <sheetName val="17-146 (2)"/>
      <sheetName val="17-146 (3)"/>
      <sheetName val="17-142"/>
      <sheetName val="2265"/>
      <sheetName val="17-96"/>
      <sheetName val="17-118"/>
      <sheetName val="17-118 (2)"/>
      <sheetName val="17-09 (2)"/>
      <sheetName val="17-160"/>
      <sheetName val="17-93"/>
      <sheetName val="17-93 (2)"/>
      <sheetName val="17-152"/>
      <sheetName val="17-93 (3)"/>
      <sheetName val="17-145"/>
      <sheetName val="17-92"/>
      <sheetName val="17-09 (3)"/>
      <sheetName val="17-198"/>
      <sheetName val="2103 HWS"/>
      <sheetName val="2101 HWS "/>
      <sheetName val="17-168"/>
      <sheetName val="17-154"/>
      <sheetName val="17-147"/>
      <sheetName val="17-162"/>
      <sheetName val="17-153"/>
      <sheetName val="17-130"/>
      <sheetName val="17-130 (2)"/>
      <sheetName val="17-112"/>
      <sheetName val="2102-hws"/>
      <sheetName val="17-141"/>
      <sheetName val="17-10"/>
      <sheetName val="17-10 (3)"/>
      <sheetName val="17-155"/>
      <sheetName val="17-125"/>
      <sheetName val="17-101"/>
      <sheetName val="17-155-1"/>
      <sheetName val="2247"/>
      <sheetName val="3088"/>
      <sheetName val="3088 (2)"/>
      <sheetName val="17-159"/>
      <sheetName val="17-173"/>
      <sheetName val="17-199"/>
      <sheetName val="17-173-1"/>
      <sheetName val="17-177-1"/>
      <sheetName val="17-177"/>
      <sheetName val="17-189"/>
      <sheetName val="17-201"/>
      <sheetName val="17-156"/>
      <sheetName val="17-156 (2)"/>
      <sheetName val="18-17"/>
      <sheetName val="18-17 (2)"/>
      <sheetName val="18-19"/>
      <sheetName val="paños"/>
      <sheetName val="17-130 (3)"/>
      <sheetName val="17-172-1"/>
      <sheetName val="req. 2265"/>
      <sheetName val="18-16"/>
      <sheetName val="17-148"/>
      <sheetName val="18-20"/>
      <sheetName val="17-157"/>
      <sheetName val="17-185"/>
      <sheetName val="17-185 (2)"/>
      <sheetName val="17-151"/>
      <sheetName val="17-179"/>
      <sheetName val="17-179 (2)"/>
      <sheetName val="18-25"/>
      <sheetName val="18-08"/>
      <sheetName val="18-29"/>
      <sheetName val="18-26"/>
      <sheetName val="18-13"/>
      <sheetName val="18-14"/>
      <sheetName val="18-45"/>
      <sheetName val="18-EXTENSION"/>
      <sheetName val="18-18-51-II"/>
      <sheetName val="req 1223"/>
      <sheetName val="USB GWS"/>
      <sheetName val="18-65"/>
      <sheetName val="req. 2330"/>
      <sheetName val="req. 2330 (2)"/>
      <sheetName val="18-05"/>
      <sheetName val="18-63"/>
      <sheetName val="utsi"/>
      <sheetName val="17-186"/>
      <sheetName val="18-31-1"/>
      <sheetName val="18-41"/>
      <sheetName val="banderas"/>
      <sheetName val="18-92"/>
      <sheetName val="18-102"/>
      <sheetName val="18-102 (2)"/>
      <sheetName val="18-102 (3)"/>
      <sheetName val="18-98"/>
      <sheetName val="LONAS"/>
      <sheetName val="Hoja1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Clave</v>
          </cell>
          <cell r="B1" t="str">
            <v>Cliente</v>
          </cell>
          <cell r="C1" t="str">
            <v>Fecha de elaboración</v>
          </cell>
        </row>
        <row r="2">
          <cell r="A2">
            <v>2051</v>
          </cell>
          <cell r="B2">
            <v>12</v>
          </cell>
          <cell r="C2">
            <v>43090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ÁLOGO"/>
      <sheetName val="ÀREAS"/>
      <sheetName val="DACPYS"/>
      <sheetName val="DACPYS (11)"/>
      <sheetName val="DACPYS (9)"/>
      <sheetName val="DACPYS (6)"/>
      <sheetName val="DACPYS (10)"/>
      <sheetName val="DACPYS (7)"/>
      <sheetName val="DACPYS (2)"/>
      <sheetName val="DACPYS (3)"/>
      <sheetName val="DACPYS (4)"/>
      <sheetName val="utvoe"/>
      <sheetName val="19-136"/>
      <sheetName val="...."/>
      <sheetName val="Hoja1"/>
      <sheetName val="DACPYS (5)"/>
      <sheetName val="19-136 (2)"/>
      <sheetName val="19-134"/>
      <sheetName val="19-134 (2)"/>
      <sheetName val="19-156"/>
      <sheetName val="19-156 (2)"/>
      <sheetName val="LONAS D01"/>
      <sheetName val="LONAS D02"/>
      <sheetName val="LONAS D31"/>
      <sheetName val="LONAS  D26"/>
      <sheetName val="LONAS D32"/>
      <sheetName val="LONAS D06"/>
      <sheetName val="LONAS D08"/>
      <sheetName val="LONAS D09"/>
      <sheetName val="LONAS D12"/>
      <sheetName val="LONAS D13"/>
      <sheetName val="LONAS D17"/>
      <sheetName val="LONAS D20"/>
      <sheetName val="LONAS D21"/>
      <sheetName val="LONAS D22"/>
      <sheetName val="LONAS D23"/>
      <sheetName val="LONAS D27"/>
      <sheetName val="LONAS d28"/>
      <sheetName val="LONAS (17)"/>
      <sheetName val="19-158"/>
      <sheetName val="Hoja2"/>
      <sheetName val="camaras"/>
      <sheetName val="19-142"/>
      <sheetName val="ALFOMBRA"/>
      <sheetName val="DACPYS (8)"/>
      <sheetName val="168"/>
      <sheetName val="191"/>
    </sheetNames>
    <sheetDataSet>
      <sheetData sheetId="0" refreshError="1">
        <row r="1">
          <cell r="A1" t="str">
            <v>NO. ART.</v>
          </cell>
          <cell r="B1" t="str">
            <v>DESCRIPCIÓN DEL ARTÍCULO</v>
          </cell>
          <cell r="C1" t="str">
            <v>UNIDAD DE MEDIDA</v>
          </cell>
          <cell r="D1" t="str">
            <v>CANTIDAD</v>
          </cell>
        </row>
        <row r="2">
          <cell r="A2">
            <v>1</v>
          </cell>
          <cell r="B2" t="str">
            <v>ADHESIVO EN SPRAY, BOTE CON 290 GRS.</v>
          </cell>
          <cell r="C2" t="str">
            <v>PIEZA</v>
          </cell>
        </row>
        <row r="3">
          <cell r="A3">
            <v>2</v>
          </cell>
          <cell r="B3" t="str">
            <v>AUDIOCASSETTES 90 MIN.</v>
          </cell>
          <cell r="C3" t="str">
            <v>PIEZA</v>
          </cell>
        </row>
        <row r="4">
          <cell r="A4">
            <v>3</v>
          </cell>
          <cell r="B4" t="str">
            <v>ARILLO METALICO DE 1 1/4" C/12 PIEZAS</v>
          </cell>
          <cell r="C4" t="str">
            <v xml:space="preserve">CAJA </v>
          </cell>
        </row>
        <row r="5">
          <cell r="A5">
            <v>4</v>
          </cell>
          <cell r="B5" t="str">
            <v>ARILLO METALICO DE 1" C/20 PIEZAS</v>
          </cell>
          <cell r="C5" t="str">
            <v>CAJA</v>
          </cell>
        </row>
        <row r="6">
          <cell r="A6">
            <v>5</v>
          </cell>
          <cell r="B6" t="str">
            <v>ARILLO METALICO DE 1/2" C/20 PIEZAS</v>
          </cell>
          <cell r="C6" t="str">
            <v xml:space="preserve">CAJA </v>
          </cell>
        </row>
        <row r="7">
          <cell r="A7">
            <v>6</v>
          </cell>
          <cell r="B7" t="str">
            <v>ARILLO METÁLICO DE 3/8" CAJA 20 PIEZAS.</v>
          </cell>
          <cell r="C7" t="str">
            <v>CAJA</v>
          </cell>
        </row>
        <row r="8">
          <cell r="A8">
            <v>7</v>
          </cell>
          <cell r="B8" t="str">
            <v>ARILLO METALICO DE 3/4" C/20 PIEZAS</v>
          </cell>
          <cell r="C8" t="str">
            <v>CAJA</v>
          </cell>
        </row>
        <row r="9">
          <cell r="A9">
            <v>8</v>
          </cell>
          <cell r="B9" t="str">
            <v>ARILLO METALICO DE 1/4" C/20 PZAS</v>
          </cell>
          <cell r="C9" t="str">
            <v>CAJA</v>
          </cell>
        </row>
        <row r="10">
          <cell r="A10">
            <v>10</v>
          </cell>
          <cell r="B10" t="str">
            <v>ARILLO METÁLICO DE 5/16" CAJA CON 20 PZS.</v>
          </cell>
          <cell r="C10" t="str">
            <v>CAJA</v>
          </cell>
        </row>
        <row r="11">
          <cell r="A11">
            <v>11</v>
          </cell>
          <cell r="B11" t="str">
            <v>ARILLO METALICO DE 5/8" C/ 20 PIEZAS</v>
          </cell>
          <cell r="C11" t="str">
            <v>CAJA</v>
          </cell>
        </row>
        <row r="12">
          <cell r="A12">
            <v>12</v>
          </cell>
          <cell r="B12" t="str">
            <v>ARILLO METÁLICO DE 9/16" PAQUETE C/ 20 PZS.</v>
          </cell>
          <cell r="C12" t="str">
            <v>PAQUETE</v>
          </cell>
        </row>
        <row r="13">
          <cell r="A13">
            <v>13</v>
          </cell>
          <cell r="B13" t="str">
            <v>ARILLO METALICO DE 7/8" C/20 PIEZAS</v>
          </cell>
          <cell r="C13" t="str">
            <v>CAJA</v>
          </cell>
        </row>
        <row r="14">
          <cell r="A14">
            <v>15</v>
          </cell>
          <cell r="B14" t="str">
            <v>ARILLOS PLÁSTICO DE 1 1/2" C/25 PIEZAS</v>
          </cell>
          <cell r="C14" t="str">
            <v>PAQUETE</v>
          </cell>
        </row>
        <row r="15">
          <cell r="A15">
            <v>16</v>
          </cell>
          <cell r="B15" t="str">
            <v>ARILLOS PLÁSTICO DE 1 1/4" C/25 PIEZAS</v>
          </cell>
          <cell r="C15" t="str">
            <v>PAQUETE</v>
          </cell>
        </row>
        <row r="16">
          <cell r="A16">
            <v>17</v>
          </cell>
          <cell r="B16" t="str">
            <v>ARILLOS PLÁSTICO DE 1 1/8" C/25 PIEZAS</v>
          </cell>
          <cell r="C16" t="str">
            <v>PAQUETE</v>
          </cell>
        </row>
        <row r="17">
          <cell r="A17">
            <v>18</v>
          </cell>
          <cell r="B17" t="str">
            <v>ARILLOS PLÁSTICO DE 1 3/4" C/25 PIEZAS</v>
          </cell>
          <cell r="C17" t="str">
            <v>PAQUETE</v>
          </cell>
        </row>
        <row r="18">
          <cell r="A18">
            <v>19</v>
          </cell>
          <cell r="B18" t="str">
            <v>ARILLOS PLÁSTICO DE 1" C/25 PIEZAS</v>
          </cell>
          <cell r="C18" t="str">
            <v>PAQUETE</v>
          </cell>
        </row>
        <row r="19">
          <cell r="A19">
            <v>20</v>
          </cell>
          <cell r="B19" t="str">
            <v>ARILLOS PLÁSTICO DE 1/2" C/25 PIEZAS</v>
          </cell>
          <cell r="C19" t="str">
            <v>PAQUETE</v>
          </cell>
        </row>
        <row r="20">
          <cell r="A20">
            <v>21</v>
          </cell>
          <cell r="B20" t="str">
            <v>ARILLOS PLÁSTICO DE 1/4" C/25 PIEZAS</v>
          </cell>
          <cell r="C20" t="str">
            <v>PAQUETE</v>
          </cell>
        </row>
        <row r="21">
          <cell r="A21">
            <v>22</v>
          </cell>
          <cell r="B21" t="str">
            <v>ARILLOS PLÁSTICO DE 2" C/25 PIEZAS</v>
          </cell>
          <cell r="C21" t="str">
            <v>PAQUETE</v>
          </cell>
        </row>
        <row r="22">
          <cell r="A22">
            <v>23</v>
          </cell>
          <cell r="B22" t="str">
            <v>ARILLOS PLÁSTICO DE 3/16" C/25 PIEZAS</v>
          </cell>
          <cell r="C22" t="str">
            <v>PAQUETE</v>
          </cell>
        </row>
        <row r="23">
          <cell r="A23">
            <v>24</v>
          </cell>
          <cell r="B23" t="str">
            <v>ARILLOS PLÁSTICO DE 3/4" C/25 PIEZAS</v>
          </cell>
          <cell r="C23" t="str">
            <v>PAQUETE</v>
          </cell>
        </row>
        <row r="24">
          <cell r="A24">
            <v>25</v>
          </cell>
          <cell r="B24" t="str">
            <v>ARILLOS PLÁSTICO DE 3/8" C/25 PIEZAS</v>
          </cell>
          <cell r="C24" t="str">
            <v>PAQTE</v>
          </cell>
        </row>
        <row r="25">
          <cell r="A25">
            <v>27</v>
          </cell>
          <cell r="B25" t="str">
            <v>ARILLOS PLÁSTICO DE 5/16" C/25 PIEZAS</v>
          </cell>
          <cell r="C25" t="str">
            <v>PAQUETE</v>
          </cell>
        </row>
        <row r="26">
          <cell r="A26">
            <v>28</v>
          </cell>
          <cell r="B26" t="str">
            <v>ARILLOS PLÁSTICO DE 5/8" C/25 PIEZAS</v>
          </cell>
          <cell r="C26" t="str">
            <v>PAQUETE</v>
          </cell>
        </row>
        <row r="27">
          <cell r="A27">
            <v>29</v>
          </cell>
          <cell r="B27" t="str">
            <v>ARILLOS PLÁSTICO DE 7/16" C/25 PIEZAS</v>
          </cell>
          <cell r="C27" t="str">
            <v>PAQUETE</v>
          </cell>
        </row>
        <row r="28">
          <cell r="A28">
            <v>30</v>
          </cell>
          <cell r="B28" t="str">
            <v>ARILLOS PLÁSTICO DE 7/8" C/25 PIEZAS</v>
          </cell>
          <cell r="C28" t="str">
            <v>PAQUETE</v>
          </cell>
        </row>
        <row r="29">
          <cell r="A29">
            <v>31</v>
          </cell>
          <cell r="B29" t="str">
            <v>ARILLOS PLÁSTICO DE 9/16" C/25 PIEZAS</v>
          </cell>
          <cell r="C29" t="str">
            <v>PAQUETE</v>
          </cell>
        </row>
        <row r="30">
          <cell r="A30">
            <v>32</v>
          </cell>
          <cell r="B30" t="str">
            <v>BASE PARA CALENDARIO ACRILICA</v>
          </cell>
          <cell r="C30" t="str">
            <v>PIEZA</v>
          </cell>
        </row>
        <row r="31">
          <cell r="A31">
            <v>33</v>
          </cell>
          <cell r="B31" t="str">
            <v>BLOCK COMPROBANTE DE GASTOS</v>
          </cell>
          <cell r="C31" t="str">
            <v>PIEZA</v>
          </cell>
        </row>
        <row r="32">
          <cell r="A32">
            <v>34</v>
          </cell>
          <cell r="B32" t="str">
            <v>BLOCK CUADRO CHICO T/C 80 HJS.</v>
          </cell>
          <cell r="C32" t="str">
            <v>PIEZA</v>
          </cell>
        </row>
        <row r="33">
          <cell r="A33">
            <v>35</v>
          </cell>
          <cell r="B33" t="str">
            <v>BLOCK CUADRO GRANDE T/C 80 HJS.</v>
          </cell>
          <cell r="C33" t="str">
            <v>PIEZA</v>
          </cell>
        </row>
        <row r="34">
          <cell r="A34">
            <v>38</v>
          </cell>
          <cell r="B34" t="str">
            <v>BLOCK RAYA T/C 80 HJS.</v>
          </cell>
          <cell r="C34" t="str">
            <v>PIEZA</v>
          </cell>
        </row>
        <row r="35">
          <cell r="A35">
            <v>40</v>
          </cell>
          <cell r="B35" t="str">
            <v>BLOCK TABULAR 3 COLS. C/CONCEPTO</v>
          </cell>
          <cell r="C35" t="str">
            <v>PIEZA</v>
          </cell>
        </row>
        <row r="36">
          <cell r="A36">
            <v>41</v>
          </cell>
          <cell r="B36" t="str">
            <v>BLOCK TABULAR 4 COLS. C/CONCEPTO</v>
          </cell>
          <cell r="C36" t="str">
            <v>PIEZA</v>
          </cell>
        </row>
        <row r="37">
          <cell r="A37">
            <v>42</v>
          </cell>
          <cell r="B37" t="str">
            <v>BLOCK TABULAR 8 COLS. C/CONCEPTO</v>
          </cell>
          <cell r="C37" t="str">
            <v>PIEZA</v>
          </cell>
        </row>
        <row r="38">
          <cell r="A38">
            <v>43</v>
          </cell>
          <cell r="B38" t="str">
            <v>BLOCK TABULAR DE 24 COLS. C/CONCEPTO</v>
          </cell>
          <cell r="C38" t="str">
            <v>PIEZA</v>
          </cell>
        </row>
        <row r="39">
          <cell r="A39">
            <v>44</v>
          </cell>
          <cell r="B39" t="str">
            <v>BLOCK TAQUIGRAFIA</v>
          </cell>
          <cell r="C39" t="str">
            <v>PIEZA</v>
          </cell>
        </row>
        <row r="40">
          <cell r="A40">
            <v>45</v>
          </cell>
          <cell r="B40" t="str">
            <v>BLOCK VALE DE CAJA DE 1/4 DE CARTA</v>
          </cell>
          <cell r="C40" t="str">
            <v>PIEZA</v>
          </cell>
        </row>
        <row r="41">
          <cell r="A41">
            <v>46</v>
          </cell>
          <cell r="B41" t="str">
            <v>BOLÍGRAFO CUERPO CILINDRICO HEXAGONAL PUNTO FINO AZUL</v>
          </cell>
          <cell r="C41" t="str">
            <v>PIEZA</v>
          </cell>
        </row>
        <row r="42">
          <cell r="A42">
            <v>47</v>
          </cell>
          <cell r="B42" t="str">
            <v>BOLÍGRAFO CUERPO CILINDRICO HEXAGONAL PUNTO FINO NEGRO</v>
          </cell>
          <cell r="C42" t="str">
            <v>PIEZA</v>
          </cell>
        </row>
        <row r="43">
          <cell r="A43">
            <v>48</v>
          </cell>
          <cell r="B43" t="str">
            <v>BOLÍGRAFO CUERPO CILINDRICO HEXAGONAL PUNTO FINO ROJO</v>
          </cell>
          <cell r="C43" t="str">
            <v>PIEZA</v>
          </cell>
        </row>
        <row r="44">
          <cell r="A44">
            <v>50</v>
          </cell>
          <cell r="B44" t="str">
            <v>BOLÍGRAFO CUERPO CILINDRICO HEXAGONAL PUNTO MEDIANO. AZUL</v>
          </cell>
          <cell r="C44" t="str">
            <v>PIEZA</v>
          </cell>
        </row>
        <row r="45">
          <cell r="A45">
            <v>51</v>
          </cell>
          <cell r="B45" t="str">
            <v>BOLÍGRAFO CUERPO CILINDRICO HEXAGONAL PUNTO MEDIANO. NEGRO</v>
          </cell>
          <cell r="C45" t="str">
            <v>PIEZA</v>
          </cell>
        </row>
        <row r="46">
          <cell r="A46">
            <v>52</v>
          </cell>
          <cell r="B46" t="str">
            <v>BOLÍGRAFO CUERPO CILINDRICO HEXAGONAL PUNTO MEDIANO. ROJO</v>
          </cell>
          <cell r="C46" t="str">
            <v>PIEZA</v>
          </cell>
        </row>
        <row r="47">
          <cell r="A47">
            <v>53</v>
          </cell>
          <cell r="B47" t="str">
            <v>BOLSA PARA ENMICAR CAJA C/100PZS.</v>
          </cell>
          <cell r="C47" t="str">
            <v>CAJA</v>
          </cell>
        </row>
        <row r="48">
          <cell r="A48">
            <v>54</v>
          </cell>
          <cell r="B48" t="str">
            <v>BROCHE METALICO DE OCHO CMS, CAJA CON 50 PZAS.</v>
          </cell>
          <cell r="C48" t="str">
            <v>CAJA</v>
          </cell>
        </row>
        <row r="49">
          <cell r="A49">
            <v>55</v>
          </cell>
          <cell r="B49" t="str">
            <v>CAJA DE CARTON TRATAMIENTO IGNIFUGO MODELO AM-5  50.2 X 35.5 X 25.5 CMS.</v>
          </cell>
          <cell r="C49" t="str">
            <v>PIEZA</v>
          </cell>
        </row>
        <row r="50">
          <cell r="A50">
            <v>56</v>
          </cell>
          <cell r="B50" t="str">
            <v>CAJA P/ ARCHIVO T/CARTA</v>
          </cell>
          <cell r="C50" t="str">
            <v>PIEZA</v>
          </cell>
        </row>
        <row r="51">
          <cell r="A51">
            <v>57</v>
          </cell>
          <cell r="B51" t="str">
            <v xml:space="preserve">CAJA PARA ARCHIVO T/OFICIO  </v>
          </cell>
          <cell r="C51" t="str">
            <v>PIEZA</v>
          </cell>
        </row>
        <row r="52">
          <cell r="A52">
            <v>58</v>
          </cell>
          <cell r="B52" t="str">
            <v>CAJA DE ARCHIVO HISTORICO MOD. AG-12 38 X 12 X 30 CMS.</v>
          </cell>
          <cell r="C52" t="str">
            <v>PIEZA</v>
          </cell>
        </row>
        <row r="53">
          <cell r="A53">
            <v>59</v>
          </cell>
          <cell r="B53" t="str">
            <v>CALCULADORA DE BOLSILLO</v>
          </cell>
          <cell r="C53" t="str">
            <v>PIEZA</v>
          </cell>
        </row>
        <row r="54">
          <cell r="A54">
            <v>60</v>
          </cell>
          <cell r="B54" t="str">
            <v>CAJAS DE ARCHIVO TRATAMIENTO IGNIFUGO MODELO AM-07 DE 60 X 35.5 X25.5,                                                        (PARA USO EXCLUSIVO DE LA SECRETARIA EJECUTIVA)</v>
          </cell>
          <cell r="C54" t="str">
            <v>PIEZA</v>
          </cell>
        </row>
        <row r="55">
          <cell r="A55">
            <v>61</v>
          </cell>
          <cell r="B55" t="str">
            <v>CAJAS P/ARCHIVO C/CAJON DESLIZABLE T/CARTA</v>
          </cell>
          <cell r="C55" t="str">
            <v>PIEZA</v>
          </cell>
        </row>
        <row r="56">
          <cell r="A56">
            <v>62</v>
          </cell>
          <cell r="B56" t="str">
            <v>CAJAS P/ARCHIVO C/CAJON DESLIZABLE T/OFICIO</v>
          </cell>
          <cell r="C56" t="str">
            <v>PIEZA</v>
          </cell>
        </row>
        <row r="57">
          <cell r="A57">
            <v>63</v>
          </cell>
          <cell r="B57" t="str">
            <v>FOLDER CON BROCHE DE PRESION TAMAÑO OFICIO</v>
          </cell>
          <cell r="C57" t="str">
            <v>PIEZA</v>
          </cell>
        </row>
        <row r="58">
          <cell r="A58">
            <v>64</v>
          </cell>
          <cell r="B58" t="str">
            <v>FOLDER CON BROCHE DE 8 CMS TAMAÑO OFICIO</v>
          </cell>
          <cell r="C58" t="str">
            <v>PIEZA</v>
          </cell>
        </row>
        <row r="59">
          <cell r="A59">
            <v>65</v>
          </cell>
          <cell r="B59" t="str">
            <v>CARPETA DE MEDIA CEJA CON BROCHE DE 8 CM.  Y REFUERZOS TAMAÑO CARTA</v>
          </cell>
          <cell r="C59" t="str">
            <v>PIEZA</v>
          </cell>
        </row>
        <row r="60">
          <cell r="A60">
            <v>66</v>
          </cell>
          <cell r="B60" t="str">
            <v>CARPETA ARCHIVADORA T/ESQUELA</v>
          </cell>
          <cell r="C60" t="str">
            <v>PIEZA</v>
          </cell>
        </row>
        <row r="61">
          <cell r="A61">
            <v>67</v>
          </cell>
          <cell r="B61" t="str">
            <v>FOLDER CON BROCHE DE 8 CMS. TAMAÑO CARTA</v>
          </cell>
          <cell r="C61" t="str">
            <v>PIEZAS</v>
          </cell>
        </row>
        <row r="62">
          <cell r="A62">
            <v>68</v>
          </cell>
          <cell r="B62" t="str">
            <v>CARPETA PARA ARCHIVAR DE 73.30 X 45CM EXTENDIDA (TABLOIDE)</v>
          </cell>
          <cell r="C62" t="str">
            <v>PIEZA</v>
          </cell>
        </row>
        <row r="63">
          <cell r="A63">
            <v>69</v>
          </cell>
          <cell r="B63" t="str">
            <v>CARPETA DE VINIL  BLANCA CON MICA,  TAMAÑO CARTA, DE 1",  3 ARILLOS EN "O"</v>
          </cell>
          <cell r="C63" t="str">
            <v>PIEZA</v>
          </cell>
        </row>
        <row r="64">
          <cell r="A64">
            <v>70</v>
          </cell>
          <cell r="B64" t="str">
            <v>CARPETA DE VINIL  BLANCA CON MICA,  TAMAÑO CARTA, DE 1 1/2",  3 ARILLOS EN "O"</v>
          </cell>
          <cell r="C64" t="str">
            <v>PIEZA</v>
          </cell>
        </row>
        <row r="65">
          <cell r="A65">
            <v>71</v>
          </cell>
          <cell r="B65" t="str">
            <v>CARPETA DE VINIL  BLANCA CON MICA,  TAMAÑO CARTA, DE 2",  3 ARILLOS EN "O"</v>
          </cell>
          <cell r="C65" t="str">
            <v>PIEZA</v>
          </cell>
        </row>
        <row r="66">
          <cell r="A66">
            <v>72</v>
          </cell>
          <cell r="B66" t="str">
            <v>CARPETA DE VINIL  BLANCA CON MICA,  TAMAÑO CARTA, DE 3",  3 ARILLOS EN "O"</v>
          </cell>
          <cell r="C66" t="str">
            <v>PIEZA</v>
          </cell>
        </row>
        <row r="67">
          <cell r="A67">
            <v>73</v>
          </cell>
          <cell r="B67" t="str">
            <v>CARPETA DE VINIL  BLANCA CON MICA,  TAMAÑO CARTA, DE 1/2",  3 ARILLOS EN "O"</v>
          </cell>
          <cell r="C67" t="str">
            <v>PIEZA</v>
          </cell>
        </row>
        <row r="68">
          <cell r="A68">
            <v>74</v>
          </cell>
          <cell r="B68" t="str">
            <v>CARPETA DE VINIL  BLANCA CON MICA,  TAMAÑO CARTA, DE 4",  3 ARILLOS EN "D"</v>
          </cell>
          <cell r="C68" t="str">
            <v>PIEZA</v>
          </cell>
        </row>
        <row r="69">
          <cell r="A69">
            <v>75</v>
          </cell>
          <cell r="B69" t="str">
            <v>CARPETA REGISTRADORA T/CARTA</v>
          </cell>
          <cell r="C69" t="str">
            <v>PIEZA</v>
          </cell>
        </row>
        <row r="70">
          <cell r="A70">
            <v>76</v>
          </cell>
          <cell r="B70" t="str">
            <v>CARPETA DE VINIL  BLANCA CON MICA,  TAMAÑO CARTA, DE 2",  3 ARILLOS EN "D"</v>
          </cell>
          <cell r="C70" t="str">
            <v>PIEZA</v>
          </cell>
        </row>
        <row r="71">
          <cell r="A71">
            <v>77</v>
          </cell>
          <cell r="B71" t="str">
            <v>CARPETA REGISTRADORA T/OFICIO</v>
          </cell>
          <cell r="C71" t="str">
            <v>PIEZA</v>
          </cell>
        </row>
        <row r="72">
          <cell r="A72">
            <v>78</v>
          </cell>
          <cell r="B72" t="str">
            <v>CARTONSILLO CASCARON DE 71 X 112</v>
          </cell>
          <cell r="C72" t="str">
            <v>PLIEGO</v>
          </cell>
        </row>
        <row r="73">
          <cell r="A73">
            <v>79</v>
          </cell>
          <cell r="B73" t="str">
            <v>CARPETAS DE VINIL TAMAÑO OFICIO</v>
          </cell>
          <cell r="C73" t="str">
            <v>PIEZA</v>
          </cell>
        </row>
        <row r="74">
          <cell r="A74">
            <v>80</v>
          </cell>
          <cell r="B74" t="str">
            <v xml:space="preserve">CARTUCHO PARA FAX CANON BX-3 </v>
          </cell>
          <cell r="C74" t="str">
            <v>PIEZA</v>
          </cell>
        </row>
        <row r="75">
          <cell r="A75">
            <v>81</v>
          </cell>
          <cell r="B75" t="str">
            <v>CARTULINA GEINSBURGH DE 58 X 89 CM.</v>
          </cell>
          <cell r="C75" t="str">
            <v>PIEZA</v>
          </cell>
        </row>
        <row r="76">
          <cell r="A76">
            <v>82</v>
          </cell>
          <cell r="B76" t="str">
            <v>CARTULINA OPALINA CARTA C/100 HOJAS</v>
          </cell>
          <cell r="C76" t="str">
            <v>PAQUETE</v>
          </cell>
        </row>
        <row r="77">
          <cell r="A77">
            <v>83</v>
          </cell>
          <cell r="B77" t="str">
            <v>CESTO PAPELERO DE PLÁSTICO alto 38.5 x boca 36 x 26.5 base de 30 x 20 cms</v>
          </cell>
          <cell r="C77" t="str">
            <v>PIEZA</v>
          </cell>
        </row>
        <row r="78">
          <cell r="A78">
            <v>84</v>
          </cell>
          <cell r="B78" t="str">
            <v>CHINCHETA CON CABEZA DE PLASTICO DE DIFERENTES COLORES, CAJA CON 100 PZAS</v>
          </cell>
          <cell r="C78" t="str">
            <v>CAJA</v>
          </cell>
        </row>
        <row r="79">
          <cell r="A79">
            <v>85</v>
          </cell>
          <cell r="B79" t="str">
            <v>CHINCHETAS C/100 PIEZAS</v>
          </cell>
          <cell r="C79" t="str">
            <v>CAJA</v>
          </cell>
        </row>
        <row r="80">
          <cell r="A80">
            <v>86</v>
          </cell>
          <cell r="B80" t="str">
            <v>CINTA ADHESIVA TRANSPARENTE DE 12 X 33 MM.</v>
          </cell>
          <cell r="C80" t="str">
            <v>ROLLO</v>
          </cell>
        </row>
        <row r="81">
          <cell r="A81">
            <v>87</v>
          </cell>
          <cell r="B81" t="str">
            <v>CINTA ADHESIVA TRANSPARENTE DE 18 mm X 33 mts.</v>
          </cell>
          <cell r="C81" t="str">
            <v>ROLLO</v>
          </cell>
        </row>
        <row r="82">
          <cell r="A82">
            <v>88</v>
          </cell>
          <cell r="B82" t="str">
            <v>CINTA ADHESIVA TRANSPARENTE DE 24 mm X 65 mts.</v>
          </cell>
          <cell r="C82" t="str">
            <v>ROLLO</v>
          </cell>
        </row>
        <row r="83">
          <cell r="A83">
            <v>89</v>
          </cell>
          <cell r="B83" t="str">
            <v>CINTA ADHESIVA CANELA   48 mm X 50 mts.</v>
          </cell>
          <cell r="C83" t="str">
            <v xml:space="preserve">ROLLO </v>
          </cell>
        </row>
        <row r="84">
          <cell r="A84">
            <v>90</v>
          </cell>
          <cell r="B84" t="str">
            <v>CINTA ADHESIVA DOBLE CARA DE 18 X 33 MM.</v>
          </cell>
          <cell r="C84" t="str">
            <v>ROLLO</v>
          </cell>
        </row>
        <row r="85">
          <cell r="A85">
            <v>96</v>
          </cell>
          <cell r="B85" t="str">
            <v>CINTA CORRECTORA ROLL ON  4.2 mm X 8 mts.</v>
          </cell>
          <cell r="C85" t="str">
            <v>PIEZA</v>
          </cell>
        </row>
        <row r="86">
          <cell r="A86">
            <v>100</v>
          </cell>
          <cell r="B86" t="str">
            <v>CINTA MÁGICA 12 MM X 33 MTS</v>
          </cell>
          <cell r="C86" t="str">
            <v>ROLLO</v>
          </cell>
        </row>
        <row r="87">
          <cell r="A87">
            <v>101</v>
          </cell>
          <cell r="B87" t="str">
            <v>CINTA MÁGICA 24 MM X 65 MTS</v>
          </cell>
          <cell r="C87" t="str">
            <v xml:space="preserve">PIEZA </v>
          </cell>
        </row>
        <row r="88">
          <cell r="A88">
            <v>103</v>
          </cell>
          <cell r="B88" t="str">
            <v>CINTA PARA MAQUINA OLIVETTI ET-1250</v>
          </cell>
          <cell r="C88" t="str">
            <v>PIEZA</v>
          </cell>
        </row>
        <row r="89">
          <cell r="A89">
            <v>104</v>
          </cell>
          <cell r="B89" t="str">
            <v>CINTA MENDING TISSUE LIBRE DE ÁCIDO 12 MM X 15.2 M. MODELO L533-0017 (ARCHIVO DE CONCENTRACION)</v>
          </cell>
          <cell r="C89" t="str">
            <v>PIEZA</v>
          </cell>
        </row>
        <row r="90">
          <cell r="A90">
            <v>105</v>
          </cell>
          <cell r="B90" t="str">
            <v>CINTA ADHESIVA TRANSPARENTE DE 48 MM X 50 MTS.</v>
          </cell>
          <cell r="C90" t="str">
            <v>ROLLO</v>
          </cell>
        </row>
        <row r="91">
          <cell r="A91">
            <v>106</v>
          </cell>
          <cell r="B91" t="str">
            <v>COJÍN DE PLASTICO DE 18 CM.</v>
          </cell>
          <cell r="C91" t="str">
            <v>PIEZA</v>
          </cell>
        </row>
        <row r="92">
          <cell r="A92">
            <v>107</v>
          </cell>
          <cell r="B92" t="str">
            <v>CLIP  ESTÁNDAR # 1 CAJA CON 100 PIEZAS</v>
          </cell>
          <cell r="C92" t="str">
            <v xml:space="preserve">CAJA </v>
          </cell>
        </row>
        <row r="93">
          <cell r="A93">
            <v>108</v>
          </cell>
          <cell r="B93" t="str">
            <v>CLIP  ESTÁNDAR # 2 CAJA CON 100 PIEZAS</v>
          </cell>
          <cell r="C93" t="str">
            <v xml:space="preserve">CAJA </v>
          </cell>
        </row>
        <row r="94">
          <cell r="A94">
            <v>109</v>
          </cell>
          <cell r="B94" t="str">
            <v>CLIP CUADRADO  # 1 CAJA CON 100 PIEZAS</v>
          </cell>
          <cell r="C94" t="str">
            <v>CAJA</v>
          </cell>
        </row>
        <row r="95">
          <cell r="A95">
            <v>110</v>
          </cell>
          <cell r="B95" t="str">
            <v>CLIP CUADRADO  # 2 CAJA CON 100 PIEZAS</v>
          </cell>
          <cell r="C95" t="str">
            <v>CAJA</v>
          </cell>
        </row>
        <row r="96">
          <cell r="A96">
            <v>113</v>
          </cell>
          <cell r="B96" t="str">
            <v>CLIP MARIPOSA #1 CAJA CON 12 PIEZAS</v>
          </cell>
          <cell r="C96" t="str">
            <v>CAJA</v>
          </cell>
        </row>
        <row r="97">
          <cell r="A97">
            <v>114</v>
          </cell>
          <cell r="B97" t="str">
            <v>CLIP MARIPOSA #2 CAJA CON 50 PIEZAS</v>
          </cell>
          <cell r="C97" t="str">
            <v>CAJA</v>
          </cell>
        </row>
        <row r="98">
          <cell r="A98">
            <v>115</v>
          </cell>
          <cell r="B98" t="str">
            <v>COJIN METÁLICO DEL N° 2, PARA SELLO CON TINTA</v>
          </cell>
          <cell r="C98" t="str">
            <v xml:space="preserve">PIEZA </v>
          </cell>
        </row>
        <row r="99">
          <cell r="A99">
            <v>116</v>
          </cell>
          <cell r="B99" t="str">
            <v>COJINES PARA SELLO DEL No. 1 (DE PLASTICO)</v>
          </cell>
          <cell r="C99" t="str">
            <v>PIEZA</v>
          </cell>
        </row>
        <row r="100">
          <cell r="A100">
            <v>117</v>
          </cell>
          <cell r="B100" t="str">
            <v>COMPROBANTE DE GASTOS - (FORMATO)</v>
          </cell>
          <cell r="C100" t="str">
            <v>BLOCK</v>
          </cell>
        </row>
        <row r="101">
          <cell r="A101">
            <v>118</v>
          </cell>
          <cell r="B101" t="str">
            <v>CORDON PARA GAFETE CON BROCHE</v>
          </cell>
          <cell r="C101" t="str">
            <v>PIEZA</v>
          </cell>
        </row>
        <row r="102">
          <cell r="A102">
            <v>119</v>
          </cell>
          <cell r="B102" t="str">
            <v>COJIN METÁLICO DEL N° 1, PARA SELLO CON TINTA</v>
          </cell>
          <cell r="C102" t="str">
            <v>PIEZA</v>
          </cell>
        </row>
        <row r="103">
          <cell r="A103">
            <v>120</v>
          </cell>
          <cell r="B103" t="str">
            <v>COJINES PARA SELLO DEL No. 2 (DE PLASTICO)</v>
          </cell>
          <cell r="C103" t="str">
            <v>PIEZA</v>
          </cell>
        </row>
        <row r="104">
          <cell r="A104">
            <v>121</v>
          </cell>
          <cell r="B104" t="str">
            <v>CORRECTOR LIQUIDO FRASCO DE 20 ML</v>
          </cell>
          <cell r="C104" t="str">
            <v>PIEZA</v>
          </cell>
        </row>
        <row r="105">
          <cell r="A105">
            <v>122</v>
          </cell>
          <cell r="B105" t="str">
            <v>CORRECTOR PARA MAQ. OLIVETTI ET-1250</v>
          </cell>
          <cell r="C105" t="str">
            <v>PIEZA</v>
          </cell>
        </row>
        <row r="106">
          <cell r="A106">
            <v>123</v>
          </cell>
          <cell r="B106" t="str">
            <v>CUADERNO PROFESIONAL C/100 HJS. CUADRO GRANDE, ESPIRAL , DE 56 GRS/M2</v>
          </cell>
          <cell r="C106" t="str">
            <v>PIEZA</v>
          </cell>
        </row>
        <row r="107">
          <cell r="A107">
            <v>124</v>
          </cell>
          <cell r="B107" t="str">
            <v>CUADERNO PROFESIONAL C/100 HJS. CUADRO CHICO, ESPIRAL , DE 56 GRS/M2</v>
          </cell>
          <cell r="C107" t="str">
            <v>PIEZA</v>
          </cell>
        </row>
        <row r="108">
          <cell r="A108">
            <v>125</v>
          </cell>
          <cell r="B108" t="str">
            <v>CUADERNO PROFESIONAL C/100 HJS. RAYADO, ESPIRAL , DE 56 GRS/M2</v>
          </cell>
          <cell r="C108" t="str">
            <v>PIEZA</v>
          </cell>
        </row>
        <row r="109">
          <cell r="A109">
            <v>126</v>
          </cell>
          <cell r="B109" t="str">
            <v>CUENTA FÁCIL, CERA PARA CONTAR DE 14 GRS.</v>
          </cell>
          <cell r="C109" t="str">
            <v xml:space="preserve">PIEZA  </v>
          </cell>
        </row>
        <row r="110">
          <cell r="A110">
            <v>127</v>
          </cell>
          <cell r="B110" t="str">
            <v>CUTTER CHICO</v>
          </cell>
          <cell r="C110" t="str">
            <v>PIEZA</v>
          </cell>
        </row>
        <row r="111">
          <cell r="A111">
            <v>128</v>
          </cell>
          <cell r="B111" t="str">
            <v>CUTTER GRANDE</v>
          </cell>
          <cell r="C111" t="str">
            <v>PIEZA</v>
          </cell>
        </row>
        <row r="112">
          <cell r="A112">
            <v>129</v>
          </cell>
          <cell r="B112" t="str">
            <v>DEDAL  DE HULE DEL No. 11 y 12</v>
          </cell>
          <cell r="C112" t="str">
            <v>PIEZA</v>
          </cell>
        </row>
        <row r="113">
          <cell r="A113">
            <v>130</v>
          </cell>
          <cell r="B113" t="str">
            <v>DESENGRAPADOR (QUITA GRAPAS)</v>
          </cell>
          <cell r="C113" t="str">
            <v>PIEZA</v>
          </cell>
        </row>
        <row r="114">
          <cell r="A114">
            <v>131</v>
          </cell>
          <cell r="B114" t="str">
            <v>DESPACHADOR DE CINTA CANELA</v>
          </cell>
          <cell r="C114" t="str">
            <v>PIEZA</v>
          </cell>
        </row>
        <row r="115">
          <cell r="A115">
            <v>132</v>
          </cell>
          <cell r="B115" t="str">
            <v>DESPACHADOR DE DIUREX 24 X 65</v>
          </cell>
          <cell r="C115" t="str">
            <v>PIEZA</v>
          </cell>
        </row>
        <row r="116">
          <cell r="A116">
            <v>133</v>
          </cell>
          <cell r="B116" t="str">
            <v>ENGRAPADORA DE PLÁSTICO TIRA COMPLETA</v>
          </cell>
          <cell r="C116" t="str">
            <v>PIEZA</v>
          </cell>
        </row>
        <row r="117">
          <cell r="A117">
            <v>134</v>
          </cell>
          <cell r="B117" t="str">
            <v>ENGRAPADORA USO RUDO</v>
          </cell>
          <cell r="C117" t="str">
            <v>PIEZA</v>
          </cell>
        </row>
        <row r="118">
          <cell r="A118">
            <v>135</v>
          </cell>
          <cell r="B118" t="str">
            <v>ENGRAPADORA METÁLICA TIRA COMPLETA</v>
          </cell>
          <cell r="C118" t="str">
            <v>PIEZA</v>
          </cell>
        </row>
        <row r="119">
          <cell r="A119">
            <v>136</v>
          </cell>
          <cell r="B119" t="str">
            <v>ESPONJERO DE PLASTICO</v>
          </cell>
          <cell r="C119" t="str">
            <v>PIEZA</v>
          </cell>
        </row>
        <row r="120">
          <cell r="A120">
            <v>137</v>
          </cell>
          <cell r="B120" t="str">
            <v>ETIQUETA ADHESIVA MEDIA CARTA C/500 PIEZAS</v>
          </cell>
          <cell r="C120" t="str">
            <v>PAQUETE</v>
          </cell>
        </row>
        <row r="121">
          <cell r="A121">
            <v>138</v>
          </cell>
          <cell r="B121" t="str">
            <v>ETIQUETA ADHESIVA DE 3 X 9 CM COLOR ROJO CON LEYENDA "PERSONAL" EN COLOR NEGRO, SOBRE CON  100 PZAS.</v>
          </cell>
          <cell r="C121" t="str">
            <v>SOBRE</v>
          </cell>
        </row>
        <row r="122">
          <cell r="A122">
            <v>139</v>
          </cell>
          <cell r="B122" t="str">
            <v>ETIQUETA ADHESIVA DE 3 X 9 CM COLOR ROJO CON LEYENDA "URGENTE" EN COLOR NEGRO, SOBRE CON  100 PZAS.</v>
          </cell>
          <cell r="C122" t="str">
            <v>SOBRE</v>
          </cell>
        </row>
        <row r="123">
          <cell r="A123">
            <v>140</v>
          </cell>
          <cell r="B123" t="str">
            <v>ETIQUETA ADHESIVA TAMAÑO CARTA</v>
          </cell>
          <cell r="C123" t="str">
            <v>PIEZA</v>
          </cell>
        </row>
        <row r="124">
          <cell r="A124">
            <v>142</v>
          </cell>
          <cell r="B124" t="str">
            <v>ETIQUETA ADHESIVA LEYENDA DE "URGENTE"</v>
          </cell>
          <cell r="C124" t="str">
            <v>SOBRE</v>
          </cell>
        </row>
        <row r="125">
          <cell r="A125">
            <v>146</v>
          </cell>
          <cell r="B125" t="str">
            <v>ETIQUETA ADHESIVA No. 6 C/NARANJA C/900 PIEZAS</v>
          </cell>
          <cell r="C125" t="str">
            <v>SOBRE</v>
          </cell>
        </row>
        <row r="126">
          <cell r="A126">
            <v>148</v>
          </cell>
          <cell r="B126" t="str">
            <v>ETIQUETA ADHESIVA No. 7 C/500 PIEZAS</v>
          </cell>
          <cell r="C126" t="str">
            <v>SOBRE</v>
          </cell>
        </row>
        <row r="127">
          <cell r="A127">
            <v>150</v>
          </cell>
          <cell r="B127" t="str">
            <v>ETIQUETA ADHESIVA No. 13 C/180 PIEZAS</v>
          </cell>
          <cell r="C127" t="str">
            <v>SOBRE</v>
          </cell>
        </row>
        <row r="128">
          <cell r="A128">
            <v>151</v>
          </cell>
          <cell r="B128" t="str">
            <v>ETIQUETA ADHESIVA No. 15 C/504 PIEZAS</v>
          </cell>
          <cell r="C128" t="str">
            <v>SOBRE</v>
          </cell>
        </row>
        <row r="129">
          <cell r="A129">
            <v>153</v>
          </cell>
          <cell r="B129" t="str">
            <v>ETIQUETA ADHESIVA No. 16 C/NARANJA C/800 PIEZAS</v>
          </cell>
          <cell r="C129" t="str">
            <v>SOBRE</v>
          </cell>
        </row>
        <row r="130">
          <cell r="A130">
            <v>154</v>
          </cell>
          <cell r="B130" t="str">
            <v>ETIQUETA ADHESIVA NO. 26 (.09 X 52 MM.) SOBRE CON 800 ETIQUETAS</v>
          </cell>
          <cell r="C130" t="str">
            <v>PAQUETE</v>
          </cell>
        </row>
        <row r="131">
          <cell r="A131">
            <v>155</v>
          </cell>
          <cell r="B131" t="str">
            <v>ETIQUETA ADHESIVA No. 20 C/280 PIEZAS</v>
          </cell>
          <cell r="C131" t="str">
            <v>SOBRE</v>
          </cell>
        </row>
        <row r="132">
          <cell r="A132">
            <v>156</v>
          </cell>
          <cell r="B132" t="str">
            <v>ETIQUETA ADHESIVA No. 21 C/2484 PIEZAS</v>
          </cell>
          <cell r="C132" t="str">
            <v>SOBRE</v>
          </cell>
        </row>
        <row r="133">
          <cell r="A133">
            <v>157</v>
          </cell>
          <cell r="B133" t="str">
            <v>ETIQUETA ADHESIVA No. 22 C/1800 PIEZAS</v>
          </cell>
          <cell r="C133" t="str">
            <v>SOBRE</v>
          </cell>
        </row>
        <row r="134">
          <cell r="A134">
            <v>158</v>
          </cell>
          <cell r="B134" t="str">
            <v>ETIQUETA ADHESIVA No. 23 C/630 PIEZAS</v>
          </cell>
          <cell r="C134" t="str">
            <v>SOBRE</v>
          </cell>
        </row>
        <row r="135">
          <cell r="A135">
            <v>159</v>
          </cell>
          <cell r="B135" t="str">
            <v>ETIQUETA ADHESIVA No.24 C/240 PIEZAS</v>
          </cell>
          <cell r="C135" t="str">
            <v>SOBRE</v>
          </cell>
        </row>
        <row r="136">
          <cell r="A136">
            <v>160</v>
          </cell>
          <cell r="B136" t="str">
            <v>ETIQUETA ADHESIVA N° 25, (50 X 100 mm) SOBRE CON 84 ETIQUETAS</v>
          </cell>
          <cell r="C136" t="str">
            <v>SOBRE</v>
          </cell>
        </row>
        <row r="137">
          <cell r="A137">
            <v>161</v>
          </cell>
          <cell r="B137" t="str">
            <v>ETIQUETA ADHESIVA LASER 5163 (ELI00120) C/20 HOJAS,  (5.1 X 10.2 CMS)</v>
          </cell>
          <cell r="C137" t="str">
            <v>SOBRE</v>
          </cell>
        </row>
        <row r="138">
          <cell r="A138">
            <v>162</v>
          </cell>
          <cell r="B138" t="str">
            <v>ETIQUETA ADHESIVA LASER 5163  (5.1 X 10.2 CMS). SOBRE CON 25 HOJAS, 250  ETIQUETAS</v>
          </cell>
          <cell r="C138" t="str">
            <v>SOBRE</v>
          </cell>
        </row>
        <row r="139">
          <cell r="A139">
            <v>163</v>
          </cell>
          <cell r="B139" t="str">
            <v>ETIQUETA ADHESIVA LASER 5163  (5.1 X 10.2 CMS). CAJA CON 100 HOJAS, 1000  ETIQUETAS</v>
          </cell>
          <cell r="C139" t="str">
            <v>CAJA</v>
          </cell>
        </row>
        <row r="140">
          <cell r="A140">
            <v>164</v>
          </cell>
          <cell r="B140" t="str">
            <v>ETIQUETA ADHESIVA LASER 5164 C/600 PIEZAS</v>
          </cell>
          <cell r="C140" t="str">
            <v>SOBRE</v>
          </cell>
        </row>
        <row r="141">
          <cell r="A141">
            <v>167</v>
          </cell>
          <cell r="B141" t="str">
            <v>ETIQUETA ADHESIVA LASER 5196 (7 X 7 CMS)  C/100 HOJAS</v>
          </cell>
          <cell r="C141" t="str">
            <v>CAJA</v>
          </cell>
        </row>
        <row r="142">
          <cell r="A142">
            <v>168</v>
          </cell>
          <cell r="B142" t="str">
            <v>ETIQUETA ADHESIVA LASER 5196 (7 X 7CMS)  C/ 25 HOJAS</v>
          </cell>
          <cell r="C142" t="str">
            <v>PAQTE</v>
          </cell>
        </row>
        <row r="143">
          <cell r="A143">
            <v>169</v>
          </cell>
          <cell r="B143" t="str">
            <v>ETIQUETA ADHESIVA LASER 5199  C/600 PIEZAS</v>
          </cell>
          <cell r="C143" t="str">
            <v>CAJA</v>
          </cell>
        </row>
        <row r="144">
          <cell r="A144">
            <v>171</v>
          </cell>
          <cell r="B144" t="str">
            <v xml:space="preserve">ETIQUETA ADHESIVA LASER 5260, S/100 HOJAS, (2.5 X 6.7 CMS). </v>
          </cell>
          <cell r="C144" t="str">
            <v>CAJA</v>
          </cell>
        </row>
        <row r="145">
          <cell r="A145">
            <v>172</v>
          </cell>
          <cell r="B145" t="str">
            <v xml:space="preserve">ETIQUETA ADHESIVA LASER 5260, S/25 HOJAS, (2.5 X 6.7 CMS). </v>
          </cell>
          <cell r="C145" t="str">
            <v xml:space="preserve">CAJA </v>
          </cell>
        </row>
        <row r="146">
          <cell r="A146">
            <v>174</v>
          </cell>
          <cell r="B146" t="str">
            <v>ETIQUETA ADHESIVA LASER 5266 C/750 PIEZAS</v>
          </cell>
          <cell r="C146" t="str">
            <v>SOBRE</v>
          </cell>
        </row>
        <row r="147">
          <cell r="A147">
            <v>176</v>
          </cell>
          <cell r="B147" t="str">
            <v>ETIQUETA ADHESIVA LASER 5267 C/8000 PIEZAS</v>
          </cell>
          <cell r="C147" t="str">
            <v>CAJA</v>
          </cell>
        </row>
        <row r="148">
          <cell r="A148">
            <v>178</v>
          </cell>
          <cell r="B148" t="str">
            <v xml:space="preserve">ETIQUETA ADHESIVA LASER 5366-08 C/25 </v>
          </cell>
          <cell r="C148" t="str">
            <v>SOBRE</v>
          </cell>
        </row>
        <row r="149">
          <cell r="A149">
            <v>179</v>
          </cell>
          <cell r="B149" t="str">
            <v xml:space="preserve">ETIQUETA ADHESIVA LASER 5366-02 (1.7 X 8.7 CMS) </v>
          </cell>
          <cell r="C149" t="str">
            <v xml:space="preserve">CAJA </v>
          </cell>
        </row>
        <row r="150">
          <cell r="A150">
            <v>180</v>
          </cell>
          <cell r="B150" t="str">
            <v xml:space="preserve">ETIQUETA ADHESIVA LASER P/CD'S 5931 C/25 HOJAS. </v>
          </cell>
          <cell r="C150" t="str">
            <v>PAQUETE</v>
          </cell>
        </row>
        <row r="151">
          <cell r="A151">
            <v>181</v>
          </cell>
          <cell r="B151" t="str">
            <v>FOLDER PARA PRESERVACIÓN DE DOCUMENTOS TAMAÑO CARTA PERMA-DUR MODELO 727-2912</v>
          </cell>
          <cell r="C151" t="str">
            <v>PIEZA</v>
          </cell>
        </row>
        <row r="152">
          <cell r="A152">
            <v>182</v>
          </cell>
          <cell r="B152" t="str">
            <v>FOLDER PARA PRESERVACIÓN DE DOCUMENTOS TAMAÑO OFICIO PERMA-DUR MODELO 727-2915</v>
          </cell>
          <cell r="C152" t="str">
            <v>PIEZA</v>
          </cell>
        </row>
        <row r="153">
          <cell r="A153">
            <v>183</v>
          </cell>
          <cell r="B153" t="str">
            <v>FOLDER COLGANTE T/CARTA C/25 PIEZAS</v>
          </cell>
          <cell r="C153" t="str">
            <v>CAJA</v>
          </cell>
        </row>
        <row r="154">
          <cell r="A154">
            <v>184</v>
          </cell>
          <cell r="B154" t="str">
            <v>FOLDER COLGANTE T/OFICIO C/25 PIEZAS</v>
          </cell>
          <cell r="C154" t="str">
            <v>CAJA</v>
          </cell>
        </row>
        <row r="155">
          <cell r="A155">
            <v>185</v>
          </cell>
          <cell r="B155" t="str">
            <v>FOLDER TAMAÑO CARTA COLOR VERDE (PAQUETE CON 100 PIEZAS)</v>
          </cell>
          <cell r="C155" t="str">
            <v>PAQUETE</v>
          </cell>
        </row>
        <row r="156">
          <cell r="A156">
            <v>186</v>
          </cell>
          <cell r="B156" t="str">
            <v xml:space="preserve">FOLDER T/CARTA C/100 PIEZAS </v>
          </cell>
          <cell r="C156" t="str">
            <v>CAJA</v>
          </cell>
        </row>
        <row r="157">
          <cell r="A157">
            <v>187</v>
          </cell>
          <cell r="B157" t="str">
            <v>FOLDER T/OFICIO C/100 PIEZAS</v>
          </cell>
          <cell r="C157" t="str">
            <v>CAJA</v>
          </cell>
        </row>
        <row r="158">
          <cell r="A158">
            <v>188</v>
          </cell>
          <cell r="B158" t="str">
            <v>FOLIADOR AUTOMÁTICO 6 DÍGITOS, METALICO</v>
          </cell>
          <cell r="C158" t="str">
            <v>PIEZA</v>
          </cell>
        </row>
        <row r="159">
          <cell r="A159">
            <v>189</v>
          </cell>
          <cell r="B159" t="str">
            <v>FOLIADOR AUTOMÁTICO 8 DÍGITOS, METALICO</v>
          </cell>
          <cell r="C159" t="str">
            <v>PIEZA</v>
          </cell>
        </row>
        <row r="160">
          <cell r="A160">
            <v>190</v>
          </cell>
          <cell r="B160" t="str">
            <v>GOMA BICOLOR BR-40</v>
          </cell>
          <cell r="C160" t="str">
            <v>PIEZA</v>
          </cell>
        </row>
        <row r="161">
          <cell r="A161">
            <v>191</v>
          </cell>
          <cell r="B161" t="str">
            <v>GOMA BLANCA WS60</v>
          </cell>
          <cell r="C161" t="str">
            <v>PIEZA</v>
          </cell>
        </row>
        <row r="162">
          <cell r="A162">
            <v>192</v>
          </cell>
          <cell r="B162" t="str">
            <v>GOMA TIPO LÁPIZ</v>
          </cell>
          <cell r="C162" t="str">
            <v>PIEZA</v>
          </cell>
        </row>
        <row r="163">
          <cell r="A163">
            <v>193</v>
          </cell>
          <cell r="B163" t="str">
            <v>GOMA TIPO LAPIZ PARA BORRAR TINTA</v>
          </cell>
          <cell r="C163" t="str">
            <v>PIEZA</v>
          </cell>
        </row>
        <row r="164">
          <cell r="A164">
            <v>194</v>
          </cell>
          <cell r="B164" t="str">
            <v>GRAPAS USO RUDO 3/4" CAJA C/1000 PZAS</v>
          </cell>
          <cell r="C164" t="str">
            <v>CAJA</v>
          </cell>
        </row>
        <row r="165">
          <cell r="A165">
            <v>195</v>
          </cell>
          <cell r="B165" t="str">
            <v>GRAPA DE USO RUDO DE 5/8"</v>
          </cell>
          <cell r="C165" t="str">
            <v>CAJA</v>
          </cell>
        </row>
        <row r="166">
          <cell r="A166">
            <v>196</v>
          </cell>
          <cell r="B166" t="str">
            <v>GRAPAS PARA USO RUDO 1/2" C/1000 PIEZAS</v>
          </cell>
          <cell r="C166" t="str">
            <v>CAJA</v>
          </cell>
        </row>
        <row r="167">
          <cell r="A167">
            <v>197</v>
          </cell>
          <cell r="B167" t="str">
            <v>GRAPAS PARA USO RUDO 1/4" C/1000 PIEZAS</v>
          </cell>
          <cell r="C167" t="str">
            <v>CAJA</v>
          </cell>
        </row>
        <row r="168">
          <cell r="A168">
            <v>198</v>
          </cell>
          <cell r="B168" t="str">
            <v>GRAPAS PARA USO RUDO 3/8" C/1000 PIEZAS</v>
          </cell>
          <cell r="C168" t="str">
            <v>CAJA</v>
          </cell>
        </row>
        <row r="169">
          <cell r="A169">
            <v>199</v>
          </cell>
          <cell r="B169" t="str">
            <v>GRAPA ESTÁNDAR  CAJA C/5000 PZS.</v>
          </cell>
          <cell r="C169" t="str">
            <v>CAJA</v>
          </cell>
        </row>
        <row r="170">
          <cell r="A170">
            <v>200</v>
          </cell>
          <cell r="B170" t="str">
            <v>LÁPIZ ADHESIVO. BASE DE AGUA, NO TOXICO</v>
          </cell>
          <cell r="C170" t="str">
            <v>PIEZA</v>
          </cell>
        </row>
        <row r="171">
          <cell r="A171">
            <v>201</v>
          </cell>
          <cell r="B171" t="str">
            <v>LÁPIZ BICOLOR HEXAGONAL (ROJO/AZUL)</v>
          </cell>
          <cell r="C171" t="str">
            <v>PIEZA</v>
          </cell>
        </row>
        <row r="172">
          <cell r="A172">
            <v>202</v>
          </cell>
          <cell r="B172" t="str">
            <v>LÁPIZ DE GRAFITO DEL # 2, CON CASQUILLO Y GOMA ROJA</v>
          </cell>
          <cell r="C172" t="str">
            <v>PIEZA</v>
          </cell>
        </row>
        <row r="173">
          <cell r="A173">
            <v>203</v>
          </cell>
          <cell r="B173" t="str">
            <v>LÁPIZ ROJO CARMÍN, HEXAGONAL CON CASQUILLO</v>
          </cell>
          <cell r="C173" t="str">
            <v>PIEZA</v>
          </cell>
        </row>
        <row r="174">
          <cell r="A174">
            <v>204</v>
          </cell>
          <cell r="B174" t="str">
            <v>LAZO DE RAFIA</v>
          </cell>
          <cell r="C174" t="str">
            <v>ROLLO</v>
          </cell>
        </row>
        <row r="175">
          <cell r="A175">
            <v>205</v>
          </cell>
          <cell r="B175" t="str">
            <v>LIBRETA 1/4 C/INDICE F/FRANCESA</v>
          </cell>
          <cell r="C175" t="str">
            <v>PIEZA</v>
          </cell>
        </row>
        <row r="176">
          <cell r="A176">
            <v>206</v>
          </cell>
          <cell r="B176" t="str">
            <v>LÁPICES DE COLORES EXTRA SUAVE MINA DE 3 MM, ESTUCHE CON 24 PIEZAS</v>
          </cell>
          <cell r="C176" t="str">
            <v>ESTUCHE</v>
          </cell>
        </row>
        <row r="177">
          <cell r="A177">
            <v>207</v>
          </cell>
          <cell r="B177" t="str">
            <v>LIBRETA FORMA FRANCESA</v>
          </cell>
          <cell r="C177" t="str">
            <v>PIEZA</v>
          </cell>
        </row>
        <row r="178">
          <cell r="A178">
            <v>208</v>
          </cell>
          <cell r="B178" t="str">
            <v>LIBRO FLORETTE 192 HJS. ITALIANA</v>
          </cell>
          <cell r="C178" t="str">
            <v>PIEZA</v>
          </cell>
        </row>
        <row r="179">
          <cell r="A179">
            <v>209</v>
          </cell>
          <cell r="B179" t="str">
            <v>LIBRO FLORETTE 96 HJS. FRANCESA</v>
          </cell>
          <cell r="C179" t="str">
            <v>PIEZA</v>
          </cell>
        </row>
        <row r="180">
          <cell r="A180">
            <v>210</v>
          </cell>
          <cell r="B180" t="str">
            <v>LIGAS DE HULE NATURAL C/ 100 GRAMOS</v>
          </cell>
          <cell r="C180" t="str">
            <v>CAJA</v>
          </cell>
        </row>
        <row r="181">
          <cell r="A181">
            <v>211</v>
          </cell>
          <cell r="B181" t="str">
            <v>MARCA TEXTOS FLUORESCENTE AZUL</v>
          </cell>
          <cell r="C181" t="str">
            <v>PIEZA</v>
          </cell>
        </row>
        <row r="182">
          <cell r="A182">
            <v>212</v>
          </cell>
          <cell r="B182" t="str">
            <v>MARCA TEXTOS FLUORESCENTE AMARILLO</v>
          </cell>
          <cell r="C182" t="str">
            <v>PIEZA</v>
          </cell>
        </row>
        <row r="183">
          <cell r="A183">
            <v>213</v>
          </cell>
          <cell r="B183" t="str">
            <v>MARCA TEXTOS FLUORESCENTE NARANJA</v>
          </cell>
          <cell r="C183" t="str">
            <v>PIEZA</v>
          </cell>
        </row>
        <row r="184">
          <cell r="A184">
            <v>214</v>
          </cell>
          <cell r="B184" t="str">
            <v>MARCA TEXTOS FLUORESCENTE VERDE</v>
          </cell>
          <cell r="C184" t="str">
            <v>PIEZA</v>
          </cell>
        </row>
        <row r="185">
          <cell r="A185">
            <v>215</v>
          </cell>
          <cell r="B185" t="str">
            <v>MARCADOR DE CERA COLOR ROJO</v>
          </cell>
          <cell r="C185" t="str">
            <v xml:space="preserve">PIEZA </v>
          </cell>
        </row>
        <row r="186">
          <cell r="A186">
            <v>216</v>
          </cell>
          <cell r="B186" t="str">
            <v>MARCADORES PARA PIZARRON BLANCO PQTE CON 4 COLORES (ROJO, AZUL, NEGRO, VERDE)</v>
          </cell>
          <cell r="C186" t="str">
            <v>PAQUETE</v>
          </cell>
        </row>
        <row r="187">
          <cell r="A187">
            <v>217</v>
          </cell>
          <cell r="B187" t="str">
            <v>MARCA TEXTOS FLUORESCENTE ROSA</v>
          </cell>
          <cell r="C187" t="str">
            <v>PIEZA</v>
          </cell>
        </row>
        <row r="188">
          <cell r="A188">
            <v>218</v>
          </cell>
          <cell r="B188" t="str">
            <v>MARCADOR PARA ROTAFOLIO BASE AGUA COLOR NEGRO</v>
          </cell>
          <cell r="C188" t="str">
            <v xml:space="preserve">PIEZA </v>
          </cell>
        </row>
        <row r="189">
          <cell r="A189">
            <v>219</v>
          </cell>
          <cell r="B189" t="str">
            <v>MARCADORES PARA ROTAFOLIO BASE AGUA ESTUCHE 12 COLORES</v>
          </cell>
          <cell r="C189" t="str">
            <v>ESTUCHE</v>
          </cell>
        </row>
        <row r="190">
          <cell r="A190">
            <v>221</v>
          </cell>
          <cell r="B190" t="str">
            <v>MARCADOR PERMANENTE COLOR CAFE</v>
          </cell>
          <cell r="C190" t="str">
            <v xml:space="preserve">PIEZA </v>
          </cell>
        </row>
        <row r="191">
          <cell r="A191">
            <v>223</v>
          </cell>
          <cell r="B191" t="str">
            <v>MARCADOR PERMANENTE COLOR AZUL</v>
          </cell>
          <cell r="C191" t="str">
            <v>PIEZA</v>
          </cell>
        </row>
        <row r="192">
          <cell r="A192">
            <v>225</v>
          </cell>
          <cell r="B192" t="str">
            <v>MARCADOR PERMANENTE COLOR MORADO</v>
          </cell>
          <cell r="C192" t="str">
            <v>PIEZA</v>
          </cell>
        </row>
        <row r="193">
          <cell r="A193">
            <v>227</v>
          </cell>
          <cell r="B193" t="str">
            <v>MARCADOR PERMANENTE COLOR NARANJA</v>
          </cell>
          <cell r="C193" t="str">
            <v xml:space="preserve">PIEZA </v>
          </cell>
        </row>
        <row r="194">
          <cell r="A194">
            <v>228</v>
          </cell>
          <cell r="B194" t="str">
            <v>MARCADOR PERMANENTE COLOR VERDE</v>
          </cell>
          <cell r="C194" t="str">
            <v>PIEZA</v>
          </cell>
        </row>
        <row r="195">
          <cell r="A195">
            <v>230</v>
          </cell>
          <cell r="B195" t="str">
            <v>MARCADOR PERMANENTE COLOR NEGRO</v>
          </cell>
          <cell r="C195" t="str">
            <v>PIEZA</v>
          </cell>
        </row>
        <row r="196">
          <cell r="A196">
            <v>231</v>
          </cell>
          <cell r="B196" t="str">
            <v>MARCADOR PERMANENTE COLOR ROJO</v>
          </cell>
          <cell r="C196" t="str">
            <v>PIEZA</v>
          </cell>
        </row>
        <row r="197">
          <cell r="A197">
            <v>232</v>
          </cell>
          <cell r="B197" t="str">
            <v>MICA AUTOADHERIBLE 0.66  X 50 M</v>
          </cell>
          <cell r="C197" t="str">
            <v>ROLLO</v>
          </cell>
        </row>
        <row r="198">
          <cell r="A198">
            <v>233</v>
          </cell>
          <cell r="B198" t="str">
            <v>MICA TAMAÑO CARTA</v>
          </cell>
          <cell r="C198" t="str">
            <v>PAQUETE</v>
          </cell>
        </row>
        <row r="199">
          <cell r="A199">
            <v>234</v>
          </cell>
          <cell r="B199" t="str">
            <v xml:space="preserve">MASKING  TAPE  DE 18 X 50   3/4" </v>
          </cell>
          <cell r="C199" t="str">
            <v>PIEZA</v>
          </cell>
        </row>
        <row r="200">
          <cell r="A200">
            <v>235</v>
          </cell>
          <cell r="B200" t="str">
            <v xml:space="preserve">MASKING  TAPE  DE 48 X 50   2" </v>
          </cell>
          <cell r="C200" t="str">
            <v>PIEZA</v>
          </cell>
        </row>
        <row r="201">
          <cell r="A201">
            <v>236</v>
          </cell>
          <cell r="B201" t="str">
            <v>MICA ADHERIBLE 54 X 66 MM  62 GRS 5 PUNTOS</v>
          </cell>
          <cell r="C201" t="str">
            <v xml:space="preserve">PLIEGO </v>
          </cell>
        </row>
        <row r="202">
          <cell r="A202">
            <v>237</v>
          </cell>
          <cell r="B202" t="str">
            <v>MECATILLO</v>
          </cell>
          <cell r="C202" t="str">
            <v>ROLLO</v>
          </cell>
        </row>
        <row r="203">
          <cell r="A203">
            <v>238</v>
          </cell>
          <cell r="B203" t="str">
            <v>MICA TRANSPARENTE MARIPOSA DE DOS ALAS, UNIDA LIGERAMENTE EN EL BORDE SUPERIOR, TAMAÑO CREDENCIAL 8.5 X 5.5 CMS.</v>
          </cell>
          <cell r="C203" t="str">
            <v>PIEZA</v>
          </cell>
        </row>
        <row r="204">
          <cell r="A204">
            <v>239</v>
          </cell>
          <cell r="B204" t="str">
            <v>MINAS HB 0.5 MM. C/10 PIEZAS</v>
          </cell>
          <cell r="C204" t="str">
            <v>TUBO</v>
          </cell>
        </row>
        <row r="205">
          <cell r="A205">
            <v>240</v>
          </cell>
          <cell r="B205" t="str">
            <v>PAPEL BOND TAMAÑO CARTA EN COLORES NEON PAQUETE CON 100 HOJAS DE 4 COLORES</v>
          </cell>
          <cell r="C205" t="str">
            <v>PAQUETE</v>
          </cell>
        </row>
        <row r="206">
          <cell r="A206">
            <v>241</v>
          </cell>
          <cell r="B206" t="str">
            <v>PAPEL COUCHE TAMAÑO CARTA</v>
          </cell>
          <cell r="C206" t="str">
            <v>PAQUETE</v>
          </cell>
        </row>
        <row r="207">
          <cell r="A207">
            <v>242</v>
          </cell>
          <cell r="B207" t="str">
            <v>PAPEL EPSON PREMIUM GLOSSY PHOTO, PAPER TAMAÑO CARTA CON 20 HOJAS, MODELO S041286</v>
          </cell>
          <cell r="C207" t="str">
            <v>PAQUETE</v>
          </cell>
        </row>
        <row r="208">
          <cell r="A208">
            <v>243</v>
          </cell>
          <cell r="B208" t="str">
            <v>PAPEL KRAFT DE 76 CM  90 GRS. 120 MTS. 8.5 KGS APROX</v>
          </cell>
          <cell r="C208" t="str">
            <v xml:space="preserve">ROLLO   </v>
          </cell>
        </row>
        <row r="209">
          <cell r="A209">
            <v>244</v>
          </cell>
          <cell r="B209" t="str">
            <v>PAPEL KRAFT DE 100 x  1.20 MTS.</v>
          </cell>
          <cell r="C209" t="str">
            <v xml:space="preserve">ROLLO   </v>
          </cell>
        </row>
        <row r="210">
          <cell r="A210">
            <v>245</v>
          </cell>
          <cell r="B210" t="str">
            <v>PAPEL BOND BLANCO PARA ROTAFOLIO 60 GRS S/M2 (40 GRS. X MILLAR) 89% DE BLANCURA DE 70 X 95 cms.</v>
          </cell>
          <cell r="C210" t="str">
            <v>PLIEGO</v>
          </cell>
        </row>
        <row r="211">
          <cell r="A211">
            <v>246</v>
          </cell>
          <cell r="B211" t="str">
            <v>PAPEL PARA SUMADORA</v>
          </cell>
          <cell r="C211" t="str">
            <v>ROLLO</v>
          </cell>
        </row>
        <row r="212">
          <cell r="A212">
            <v>247</v>
          </cell>
          <cell r="B212" t="str">
            <v xml:space="preserve">PASTAS PARA ENGARGOLAR T/CARTA CARTÓN </v>
          </cell>
          <cell r="C212" t="str">
            <v>PAQUETE</v>
          </cell>
        </row>
        <row r="213">
          <cell r="A213">
            <v>248</v>
          </cell>
          <cell r="B213" t="str">
            <v xml:space="preserve">PASTA T/CARTA PLASTICA </v>
          </cell>
          <cell r="C213" t="str">
            <v>PAQUETE</v>
          </cell>
        </row>
        <row r="214">
          <cell r="A214">
            <v>249</v>
          </cell>
          <cell r="B214" t="str">
            <v xml:space="preserve">PASTA T/CARTA TERMICA </v>
          </cell>
          <cell r="C214" t="str">
            <v>PAQUETE</v>
          </cell>
        </row>
        <row r="215">
          <cell r="A215">
            <v>250</v>
          </cell>
          <cell r="B215" t="str">
            <v>PASTAS PARA ENGARGOLAR T/CARTA TRANSPARENTE CRISTAL LISA PAQUETE</v>
          </cell>
          <cell r="C215" t="str">
            <v>PAQUETE</v>
          </cell>
        </row>
        <row r="216">
          <cell r="A216">
            <v>251</v>
          </cell>
          <cell r="B216" t="str">
            <v xml:space="preserve">PASTA T/CARTA TRANSPARENTE RAYADA </v>
          </cell>
          <cell r="C216" t="str">
            <v>PAQUETE</v>
          </cell>
        </row>
        <row r="217">
          <cell r="A217">
            <v>252</v>
          </cell>
          <cell r="B217" t="str">
            <v>PASTA T/OFICIO  CARTON C/25 JUEGOS</v>
          </cell>
          <cell r="C217" t="str">
            <v>PAQUETE</v>
          </cell>
        </row>
        <row r="218">
          <cell r="A218">
            <v>253</v>
          </cell>
          <cell r="B218" t="str">
            <v>PASTAS PARA ENGARGOLAR T/OFICIO PLASTICO PAQUETE C/50 PIEZAS (25 JGS) NEGRO</v>
          </cell>
          <cell r="C218" t="str">
            <v>PAQUETE</v>
          </cell>
        </row>
        <row r="219">
          <cell r="A219">
            <v>254</v>
          </cell>
          <cell r="B219" t="str">
            <v>PASTA T/OFICIO  TRANSPARENTE CRISTAL</v>
          </cell>
          <cell r="C219" t="str">
            <v>PAQUETE</v>
          </cell>
        </row>
        <row r="220">
          <cell r="A220">
            <v>255</v>
          </cell>
          <cell r="B220" t="str">
            <v>PEGAMENTO BLANCO DE 1 LT.</v>
          </cell>
          <cell r="C220" t="str">
            <v>PIEZA</v>
          </cell>
        </row>
        <row r="221">
          <cell r="A221">
            <v>256</v>
          </cell>
          <cell r="B221" t="str">
            <v>PEGAMENTO BLANCO DE 125 GRS.</v>
          </cell>
          <cell r="C221" t="str">
            <v>PIEZA</v>
          </cell>
        </row>
        <row r="222">
          <cell r="A222">
            <v>257</v>
          </cell>
          <cell r="B222" t="str">
            <v>PERFORADORAS 2 ORIFICIOS DE 8 CM. EN LÁMINA DE ACERO CON DEPÓSITO DE DESECHO</v>
          </cell>
          <cell r="C222" t="str">
            <v>PIEZA</v>
          </cell>
        </row>
        <row r="223">
          <cell r="A223">
            <v>258</v>
          </cell>
          <cell r="B223" t="str">
            <v>PERFORADORAS 2 ORIFICIOS DE 8 CMS, USO PESADO CUERPO DE FIERRO FUNDIDO</v>
          </cell>
          <cell r="C223" t="str">
            <v>PIEZA</v>
          </cell>
        </row>
        <row r="224">
          <cell r="A224">
            <v>259</v>
          </cell>
          <cell r="B224" t="str">
            <v>PERFORADORAS 3 ORIFICIOS</v>
          </cell>
          <cell r="C224" t="str">
            <v>PIEZA</v>
          </cell>
        </row>
        <row r="225">
          <cell r="A225">
            <v>260</v>
          </cell>
          <cell r="B225" t="str">
            <v>PIZARRÓN BLANCO DE ACRILICO  DE 90 (ALTO) X 120 (ANCHO)CMS. MARCO DE ALUMINIO</v>
          </cell>
          <cell r="C225" t="str">
            <v>PIEZA</v>
          </cell>
        </row>
        <row r="226">
          <cell r="A226">
            <v>261</v>
          </cell>
          <cell r="B226" t="str">
            <v>PLUMIN ROLLER BALL COLOR ROJO</v>
          </cell>
          <cell r="C226" t="str">
            <v>PIEZA</v>
          </cell>
        </row>
        <row r="227">
          <cell r="A227">
            <v>262</v>
          </cell>
          <cell r="B227" t="str">
            <v>PLUMIN ROLLER BALL COLOR VERDE</v>
          </cell>
          <cell r="C227" t="str">
            <v>PIEZA</v>
          </cell>
        </row>
        <row r="228">
          <cell r="A228">
            <v>263</v>
          </cell>
          <cell r="B228" t="str">
            <v>PLUMIN ULTRAFINO AZUL</v>
          </cell>
          <cell r="C228" t="str">
            <v>PIEZA</v>
          </cell>
        </row>
        <row r="229">
          <cell r="A229">
            <v>264</v>
          </cell>
          <cell r="B229" t="str">
            <v>PLUMIN ULTRAFINO NEGRO</v>
          </cell>
          <cell r="C229" t="str">
            <v>PIEZA</v>
          </cell>
        </row>
        <row r="230">
          <cell r="A230">
            <v>265</v>
          </cell>
          <cell r="B230" t="str">
            <v>PLUMIN ULTRAFINO ROJO</v>
          </cell>
          <cell r="C230" t="str">
            <v>PIEZA</v>
          </cell>
        </row>
        <row r="231">
          <cell r="A231">
            <v>266</v>
          </cell>
          <cell r="B231" t="str">
            <v>PLUMIN ULTRAFINO VERDE</v>
          </cell>
          <cell r="C231" t="str">
            <v>PIEZA</v>
          </cell>
        </row>
        <row r="232">
          <cell r="A232">
            <v>267</v>
          </cell>
          <cell r="B232" t="str">
            <v>PLUMON COLOR NEGRO TIPO DESLIZADOR</v>
          </cell>
          <cell r="C232" t="str">
            <v xml:space="preserve">PIEZA </v>
          </cell>
        </row>
        <row r="233">
          <cell r="A233">
            <v>268</v>
          </cell>
          <cell r="B233" t="str">
            <v xml:space="preserve">PLUMAS VISIÓN ÉLITE </v>
          </cell>
          <cell r="C233" t="str">
            <v xml:space="preserve">PIEZA </v>
          </cell>
        </row>
        <row r="234">
          <cell r="A234">
            <v>269</v>
          </cell>
          <cell r="B234" t="str">
            <v>PLUMÓN DE TINTA PERMANENTE PUNTO FINO  COLOR NEGRO</v>
          </cell>
          <cell r="C234" t="str">
            <v>PIEZA</v>
          </cell>
        </row>
        <row r="235">
          <cell r="A235">
            <v>270</v>
          </cell>
          <cell r="B235" t="str">
            <v>PORTA CD,S DE PLASTICO P/150 PZAS.</v>
          </cell>
          <cell r="C235" t="str">
            <v>PIEZA</v>
          </cell>
        </row>
        <row r="236">
          <cell r="A236">
            <v>271</v>
          </cell>
          <cell r="B236" t="str">
            <v>PORTA CD'S DE PLÁSTICO CON CHAPA Y CAPACIDAD PARA 50 UNIDADES SIN ESTUCHE</v>
          </cell>
          <cell r="C236" t="str">
            <v>PIEZA</v>
          </cell>
        </row>
        <row r="237">
          <cell r="A237">
            <v>272</v>
          </cell>
          <cell r="B237" t="str">
            <v>PORTA CLIP C/HUMO</v>
          </cell>
          <cell r="C237" t="str">
            <v>PIEZA</v>
          </cell>
        </row>
        <row r="238">
          <cell r="A238">
            <v>273</v>
          </cell>
          <cell r="B238" t="str">
            <v>SOBRE SENCILLO PARA CD´S</v>
          </cell>
          <cell r="C238" t="str">
            <v>PIEZA</v>
          </cell>
        </row>
        <row r="239">
          <cell r="A239">
            <v>274</v>
          </cell>
          <cell r="B239" t="str">
            <v>PORTA GAFETE DE 11 CMS. DE ANCHO X 9.8 CM DE ALTO, EN MICA FLEXIBLE DE VINIL CALIBRE 7, POSICIÓN HORIZONTAL</v>
          </cell>
          <cell r="C239" t="str">
            <v>PIEZA</v>
          </cell>
        </row>
        <row r="240">
          <cell r="A240">
            <v>275</v>
          </cell>
          <cell r="B240" t="str">
            <v>PORTA LAPICES DE ACRÍLICO AHUMADO</v>
          </cell>
          <cell r="C240" t="str">
            <v>PIEZA</v>
          </cell>
        </row>
        <row r="241">
          <cell r="A241">
            <v>276</v>
          </cell>
          <cell r="B241" t="str">
            <v>PORTA MINAS DE .05 MM., CUERPO DE PLÁSTICO CON CLIP INTEGRADO Y GOMA</v>
          </cell>
          <cell r="C241" t="str">
            <v>PIEZA</v>
          </cell>
        </row>
        <row r="242">
          <cell r="A242">
            <v>277</v>
          </cell>
          <cell r="B242" t="str">
            <v>PORTA TARJETAS 3 x 5</v>
          </cell>
          <cell r="C242" t="str">
            <v>PIEZA</v>
          </cell>
        </row>
        <row r="243">
          <cell r="A243">
            <v>278</v>
          </cell>
          <cell r="B243" t="str">
            <v>BLOCK DE NOTAS ADHESIVAS DE 1 1/2 X 2" (COLOR AMARILLO)</v>
          </cell>
          <cell r="C243" t="str">
            <v>BLOCK</v>
          </cell>
        </row>
        <row r="244">
          <cell r="A244">
            <v>279</v>
          </cell>
          <cell r="B244" t="str">
            <v>BLOCK DE NOTAS ADHESIVAS DE 2 X 3" (COLOR AMARILLO)</v>
          </cell>
          <cell r="C244" t="str">
            <v>BLOCK</v>
          </cell>
        </row>
        <row r="245">
          <cell r="A245">
            <v>280</v>
          </cell>
          <cell r="B245" t="str">
            <v>BLOCK DE NOTAS ADHESIVAS DE  3 X 3" (COLOR AMARILLO)</v>
          </cell>
          <cell r="C245" t="str">
            <v>BLOCK</v>
          </cell>
        </row>
        <row r="246">
          <cell r="A246">
            <v>281</v>
          </cell>
          <cell r="B246" t="str">
            <v>BLOCK DE NOTAS ADHESIVAS DE 3 X 4" (COLOR AMARILLO)</v>
          </cell>
          <cell r="C246" t="str">
            <v>BLOCK</v>
          </cell>
        </row>
        <row r="247">
          <cell r="A247">
            <v>282</v>
          </cell>
          <cell r="B247" t="str">
            <v>BLOCK DE NOTAS ADHESIVAS DE 3 X 5" (COLOR AMARILLO)</v>
          </cell>
          <cell r="C247" t="str">
            <v>BLOCK</v>
          </cell>
        </row>
        <row r="248">
          <cell r="A248">
            <v>283</v>
          </cell>
          <cell r="B248" t="str">
            <v>POSTE DE ALUMINIO PARA ARCHIVAR 0.75"  3/4"</v>
          </cell>
          <cell r="C248" t="str">
            <v>PIEZA</v>
          </cell>
        </row>
        <row r="249">
          <cell r="A249">
            <v>284</v>
          </cell>
          <cell r="B249" t="str">
            <v>POSTE DE ALUMINIO PARA ARCHIVAR 1 1/2" (38 mm)</v>
          </cell>
          <cell r="C249" t="str">
            <v>PIEZA</v>
          </cell>
        </row>
        <row r="250">
          <cell r="A250">
            <v>286</v>
          </cell>
          <cell r="B250" t="str">
            <v>POSTE DE ALUMINIO PARA ARCHIVAR 1" (25 mm)</v>
          </cell>
          <cell r="C250" t="str">
            <v>PIEZA</v>
          </cell>
        </row>
        <row r="251">
          <cell r="A251">
            <v>287</v>
          </cell>
          <cell r="B251" t="str">
            <v>POSTE DE ALUMINIO PARA ARCHIVAR 0.375" (10 MM) 3/8"</v>
          </cell>
          <cell r="C251" t="str">
            <v>PIEZA</v>
          </cell>
        </row>
        <row r="252">
          <cell r="A252">
            <v>288</v>
          </cell>
          <cell r="B252" t="str">
            <v>POSTE DE ALUMINIO PARA ARCHIVAR 2 1/2" (62.5 mm)</v>
          </cell>
          <cell r="C252" t="str">
            <v>PIEZA</v>
          </cell>
        </row>
        <row r="253">
          <cell r="A253">
            <v>289</v>
          </cell>
          <cell r="B253" t="str">
            <v>POSTE DE ALUMINIO PARA ARCHIVAR 0.5" (12 MM)</v>
          </cell>
          <cell r="C253" t="str">
            <v>PIEZA</v>
          </cell>
        </row>
        <row r="254">
          <cell r="A254">
            <v>290</v>
          </cell>
          <cell r="B254" t="str">
            <v>POSTE DE ALUMINIO PARA ARCHIVAR 2" (50 mm)</v>
          </cell>
          <cell r="C254" t="str">
            <v>PIEZA</v>
          </cell>
        </row>
        <row r="255">
          <cell r="A255">
            <v>291</v>
          </cell>
          <cell r="B255" t="str">
            <v>POSTE DE ALUMINIO PARA ARCHIVAR 4" (100 MM)</v>
          </cell>
          <cell r="C255" t="str">
            <v>PIEZA</v>
          </cell>
        </row>
        <row r="256">
          <cell r="A256">
            <v>292</v>
          </cell>
          <cell r="B256" t="str">
            <v>POSTE DE ALUMINIO PARA ARCHIVAR 3" (75 mm)</v>
          </cell>
          <cell r="C256" t="str">
            <v>PIEZA</v>
          </cell>
        </row>
        <row r="257">
          <cell r="A257">
            <v>293</v>
          </cell>
          <cell r="B257" t="str">
            <v>POSTE DE ALUMINIO PARA ARCHIVAR 3.5" (89 MM)</v>
          </cell>
          <cell r="C257" t="str">
            <v>PIEZA</v>
          </cell>
        </row>
        <row r="258">
          <cell r="A258">
            <v>294</v>
          </cell>
          <cell r="B258" t="str">
            <v xml:space="preserve">PROTECTOR DE HOJAS T/CARTA, C/100 PIEZAS </v>
          </cell>
          <cell r="C258" t="str">
            <v>CAJA</v>
          </cell>
        </row>
        <row r="259">
          <cell r="A259">
            <v>296</v>
          </cell>
          <cell r="B259" t="str">
            <v>PROTECTOR DE HOJAS T/OFICIO , C/100 PIEZAS</v>
          </cell>
          <cell r="C259" t="str">
            <v xml:space="preserve">CAJA </v>
          </cell>
        </row>
        <row r="260">
          <cell r="A260">
            <v>297</v>
          </cell>
          <cell r="B260" t="str">
            <v>ROTULADOR PERMANENTE PARA CD DVD PUNTO GRUESO</v>
          </cell>
          <cell r="C260" t="str">
            <v>PIEZA</v>
          </cell>
        </row>
        <row r="261">
          <cell r="A261">
            <v>298</v>
          </cell>
          <cell r="B261" t="str">
            <v>REGLA METALICA 30 CMS.</v>
          </cell>
          <cell r="C261" t="str">
            <v>PIEZA</v>
          </cell>
        </row>
        <row r="262">
          <cell r="A262">
            <v>299</v>
          </cell>
          <cell r="B262" t="str">
            <v>ROTULADOR PERMANENTE PARA CD DVD PUNTO FINO</v>
          </cell>
          <cell r="C262" t="str">
            <v>PIEZA</v>
          </cell>
        </row>
        <row r="263">
          <cell r="A263">
            <v>300</v>
          </cell>
          <cell r="B263" t="str">
            <v>REGLA METALICA DE 60 cms.</v>
          </cell>
          <cell r="C263" t="str">
            <v>PIEZA</v>
          </cell>
        </row>
        <row r="264">
          <cell r="A264">
            <v>301</v>
          </cell>
          <cell r="B264" t="str">
            <v>REFUERZOS ADHESIVOS, SOBRE CON 200 PIEZAS</v>
          </cell>
          <cell r="C264" t="str">
            <v>SOBRE</v>
          </cell>
        </row>
        <row r="265">
          <cell r="A265">
            <v>302</v>
          </cell>
          <cell r="B265" t="str">
            <v>REFUERZOS ADHESIVOS, SOBRE CON 100 PIEZAS</v>
          </cell>
          <cell r="C265" t="str">
            <v>SOBRE</v>
          </cell>
        </row>
        <row r="266">
          <cell r="A266">
            <v>303</v>
          </cell>
          <cell r="B266" t="str">
            <v>NAVAJAS PARA CUTER GRANDE ESTUCHE  CON 10 PIEZAS</v>
          </cell>
          <cell r="C266" t="str">
            <v>PAQTE</v>
          </cell>
        </row>
        <row r="267">
          <cell r="A267">
            <v>304</v>
          </cell>
          <cell r="B267" t="str">
            <v>NAVAJAS PARA CUTER CHICO ESTUCHE CON 10 PIEZAS</v>
          </cell>
          <cell r="C267" t="str">
            <v>PAQTE</v>
          </cell>
        </row>
        <row r="268">
          <cell r="A268">
            <v>305</v>
          </cell>
          <cell r="B268" t="str">
            <v>REPUESTO PARA CUTTER GRANDE</v>
          </cell>
          <cell r="C268" t="str">
            <v>TUBO</v>
          </cell>
        </row>
        <row r="269">
          <cell r="A269">
            <v>306</v>
          </cell>
          <cell r="B269" t="str">
            <v>REVISTERO DE PLASTICO</v>
          </cell>
          <cell r="C269" t="str">
            <v>PIEZA</v>
          </cell>
        </row>
        <row r="270">
          <cell r="A270">
            <v>307</v>
          </cell>
          <cell r="B270" t="str">
            <v>ROLLO DE IMPRESIÓN PARA FAX BROTHER</v>
          </cell>
          <cell r="C270" t="str">
            <v>PIEZA</v>
          </cell>
        </row>
        <row r="271">
          <cell r="A271">
            <v>308</v>
          </cell>
          <cell r="B271" t="str">
            <v>SACAPUNTAS ELECTRICO</v>
          </cell>
          <cell r="C271" t="str">
            <v>PIEZA</v>
          </cell>
        </row>
        <row r="272">
          <cell r="A272">
            <v>309</v>
          </cell>
          <cell r="B272" t="str">
            <v>SACAPUNTAS ESCOLAR (METALICO)</v>
          </cell>
          <cell r="C272" t="str">
            <v>PIEZA</v>
          </cell>
        </row>
        <row r="273">
          <cell r="A273">
            <v>310</v>
          </cell>
          <cell r="B273" t="str">
            <v>SACAPUNTAS ESCOLAR (PLASTICO)</v>
          </cell>
          <cell r="C273" t="str">
            <v>PIEZA</v>
          </cell>
        </row>
        <row r="274">
          <cell r="A274">
            <v>311</v>
          </cell>
          <cell r="B274" t="str">
            <v>SEPARADOR BLANCO DE 12 POSICIONES CARTÓN (CARTULINA BRISTOL COLOR BLANCO)</v>
          </cell>
          <cell r="C274" t="str">
            <v>JUEGO</v>
          </cell>
        </row>
        <row r="275">
          <cell r="A275">
            <v>312</v>
          </cell>
          <cell r="B275" t="str">
            <v>SEPARADOR BLANCO 12 POSICIONES  CON CEJA DE PLASTICO DE COLORES</v>
          </cell>
          <cell r="C275" t="str">
            <v>JUEGO</v>
          </cell>
        </row>
        <row r="276">
          <cell r="A276">
            <v>313</v>
          </cell>
          <cell r="B276" t="str">
            <v>SEPARADOR BLANCO  DE 5 POSICIONES CARTÓN (CARTULINA BRISTOL COLOR BLANCO)</v>
          </cell>
          <cell r="C276" t="str">
            <v>JUEGO</v>
          </cell>
        </row>
        <row r="277">
          <cell r="A277">
            <v>314</v>
          </cell>
          <cell r="B277" t="str">
            <v xml:space="preserve">SEPARADOR DE 5 POSC. DE COLORES PLASTICO </v>
          </cell>
          <cell r="C277" t="str">
            <v>JUEGO</v>
          </cell>
        </row>
        <row r="278">
          <cell r="A278">
            <v>315</v>
          </cell>
          <cell r="B278" t="str">
            <v>SOBRE BOLSA TAMAÑO CARTA 23 X 30 CMS.  CON SOLAPA ENGOMADA (+2CMS)</v>
          </cell>
          <cell r="C278" t="str">
            <v>PIEZA</v>
          </cell>
        </row>
        <row r="279">
          <cell r="A279">
            <v>316</v>
          </cell>
          <cell r="B279" t="str">
            <v>SOBRE BOLSA TAMAÑO ESQUELA 19 X 26 CMS. CON SOLAPA ENGOMADA (+2CMS)</v>
          </cell>
          <cell r="C279" t="str">
            <v>PIEZA</v>
          </cell>
        </row>
        <row r="280">
          <cell r="A280">
            <v>317</v>
          </cell>
          <cell r="B280" t="str">
            <v>SOBRE BOLSA TAMAÑO JUMBO 39.8 X 50 CMS. CON SOLAPA ENGOMADA (+2CMS)</v>
          </cell>
          <cell r="C280" t="str">
            <v>PIEZA</v>
          </cell>
        </row>
        <row r="281">
          <cell r="A281">
            <v>318</v>
          </cell>
          <cell r="B281" t="str">
            <v>SOBRE BOLSA TAMAÑO LEGAL 30.2 X 39.5 CMS. (+2CMS)</v>
          </cell>
          <cell r="C281" t="str">
            <v>PIEZA</v>
          </cell>
        </row>
        <row r="282">
          <cell r="A282">
            <v>319</v>
          </cell>
          <cell r="B282" t="str">
            <v>SOBRE BOLSA TAMAÑO MEDIA CARTA DE 16.5 X 25 cms, CON SOLPA ENGOMADA  COLOR BLANCO</v>
          </cell>
          <cell r="C282" t="str">
            <v xml:space="preserve">PIEZA  </v>
          </cell>
        </row>
        <row r="283">
          <cell r="A283">
            <v>320</v>
          </cell>
          <cell r="B283" t="str">
            <v>SOBRE BOLSA TAMAÑO OFICIO 23.5 X 34.0 CMS. CON SOLAPA ENGOMADA</v>
          </cell>
          <cell r="C283" t="str">
            <v>PIEZA</v>
          </cell>
        </row>
        <row r="284">
          <cell r="A284">
            <v>321</v>
          </cell>
          <cell r="B284" t="str">
            <v>SOBRE BOSTON TAMAÑO OFICIO</v>
          </cell>
          <cell r="C284" t="str">
            <v>PIEZA</v>
          </cell>
        </row>
        <row r="285">
          <cell r="A285">
            <v>322</v>
          </cell>
          <cell r="B285" t="str">
            <v>SOBRE DE POLIPROPILENO 19.5 X 14 CMS, PAQUETE CON 100 PIEZAS</v>
          </cell>
          <cell r="C285" t="str">
            <v>PAQUETE</v>
          </cell>
        </row>
        <row r="286">
          <cell r="A286">
            <v>323</v>
          </cell>
          <cell r="B286" t="str">
            <v xml:space="preserve"> SOBRRE DEL NO. 5 </v>
          </cell>
          <cell r="C286" t="str">
            <v>CAJA</v>
          </cell>
        </row>
        <row r="287">
          <cell r="A287">
            <v>324</v>
          </cell>
          <cell r="B287" t="str">
            <v>SEPARADOR BLANCO DE 12 POSICIONES NUMERADO</v>
          </cell>
          <cell r="C287" t="str">
            <v>JUEGO</v>
          </cell>
        </row>
        <row r="288">
          <cell r="A288">
            <v>325</v>
          </cell>
          <cell r="B288" t="str">
            <v>TAPETE PARA MOUSE</v>
          </cell>
          <cell r="C288" t="str">
            <v>PIEZA</v>
          </cell>
        </row>
        <row r="289">
          <cell r="A289">
            <v>326</v>
          </cell>
          <cell r="B289" t="str">
            <v>TABLA SUJETA PAPEL T/OFICIO FIBRACEL</v>
          </cell>
          <cell r="C289" t="str">
            <v>PIEZA</v>
          </cell>
        </row>
        <row r="290">
          <cell r="A290">
            <v>327</v>
          </cell>
          <cell r="B290" t="str">
            <v>TARJETA BRISTOL BLANCA DE 3 X 5" PAQUETE CON 100 PIEZAS</v>
          </cell>
          <cell r="C290" t="str">
            <v>PAQUETE</v>
          </cell>
        </row>
        <row r="291">
          <cell r="A291">
            <v>328</v>
          </cell>
          <cell r="B291" t="str">
            <v>TARJETAS BLANCAS DE 5X8 C/100 PIEZAS</v>
          </cell>
          <cell r="C291" t="str">
            <v>PAQUETE</v>
          </cell>
        </row>
        <row r="292">
          <cell r="A292">
            <v>329</v>
          </cell>
          <cell r="B292" t="str">
            <v>TARJETERO ACRILICO 3x5</v>
          </cell>
          <cell r="C292" t="str">
            <v>PIEZA</v>
          </cell>
        </row>
        <row r="293">
          <cell r="A293">
            <v>330</v>
          </cell>
          <cell r="B293" t="str">
            <v>TIJERAS DEL No. 6 ACERO INOXIDABLE CON MANGO DE PLÁSTICO DE ALTA RESISTENCIA</v>
          </cell>
          <cell r="C293" t="str">
            <v>PIEZA</v>
          </cell>
        </row>
        <row r="294">
          <cell r="A294">
            <v>331</v>
          </cell>
          <cell r="B294" t="str">
            <v>TIJERA ESCOLAR (PUNTA ROMA)</v>
          </cell>
          <cell r="C294" t="str">
            <v>PIEZA</v>
          </cell>
        </row>
        <row r="295">
          <cell r="A295">
            <v>332</v>
          </cell>
          <cell r="B295" t="str">
            <v>SELLO DE MAROMA AUTOENTINTABLE, CON FECHADOR DE 6.4 X 4 CMS.</v>
          </cell>
          <cell r="C295" t="str">
            <v>PIEZA</v>
          </cell>
        </row>
        <row r="296">
          <cell r="A296">
            <v>333</v>
          </cell>
          <cell r="B296" t="str">
            <v>TINTA P/SELLO COLOR  AZUL</v>
          </cell>
          <cell r="C296" t="str">
            <v xml:space="preserve">PIEZA </v>
          </cell>
        </row>
        <row r="297">
          <cell r="A297">
            <v>334</v>
          </cell>
          <cell r="B297" t="str">
            <v>TINTA P/SELLO COLOR  NEGRO</v>
          </cell>
          <cell r="C297" t="str">
            <v>PIEZA</v>
          </cell>
        </row>
        <row r="298">
          <cell r="A298">
            <v>335</v>
          </cell>
          <cell r="B298" t="str">
            <v>TINTA P/SELLO COLOR  ROJO</v>
          </cell>
          <cell r="C298" t="str">
            <v>PIEZA</v>
          </cell>
        </row>
        <row r="299">
          <cell r="A299">
            <v>336</v>
          </cell>
          <cell r="B299" t="str">
            <v>TINTA PARA FOLIADORA COLOR NEGRO</v>
          </cell>
          <cell r="C299" t="str">
            <v>PIEZA</v>
          </cell>
        </row>
        <row r="300">
          <cell r="A300">
            <v>337</v>
          </cell>
          <cell r="B300" t="str">
            <v>TINTA PARA FOLIADOR COLOR AZUL 12ML</v>
          </cell>
          <cell r="C300" t="str">
            <v>PIEZA</v>
          </cell>
        </row>
        <row r="301">
          <cell r="A301">
            <v>338</v>
          </cell>
          <cell r="B301" t="str">
            <v>TINTA PARA FOLIADOR COLOR ROJO 12ML</v>
          </cell>
          <cell r="C301" t="str">
            <v>PIEZA</v>
          </cell>
        </row>
        <row r="302">
          <cell r="A302">
            <v>339</v>
          </cell>
          <cell r="B302" t="str">
            <v>BORRADOR P/PIZARRON DE ACRÍLICO</v>
          </cell>
          <cell r="C302" t="str">
            <v>PIEZA</v>
          </cell>
        </row>
        <row r="303">
          <cell r="A303">
            <v>340</v>
          </cell>
          <cell r="B303" t="str">
            <v>SEPARADOR BLANCO  DE 8 POSICIONES CON CEJA DE PLASTICO DE COLORES</v>
          </cell>
          <cell r="C303" t="str">
            <v>JUEGO</v>
          </cell>
        </row>
        <row r="304">
          <cell r="A304">
            <v>341</v>
          </cell>
          <cell r="B304" t="str">
            <v>PAPEL BOND BLANCO 90/95 GR. ROLLO DE 0.91 X 50 M. (2.98 X 164 PIES)</v>
          </cell>
          <cell r="C304" t="str">
            <v>ROLLO</v>
          </cell>
        </row>
        <row r="305">
          <cell r="A305">
            <v>3411</v>
          </cell>
          <cell r="B305" t="str">
            <v>PAPEL BOND BLANCO PARA PLOTTER 90/95 GR. ROLLO DE 0.91 X 50 M. (2.98 X 164 PIES), NUCLEO 2"</v>
          </cell>
          <cell r="C305" t="str">
            <v>ROLLO</v>
          </cell>
        </row>
        <row r="306">
          <cell r="A306">
            <v>342</v>
          </cell>
          <cell r="B306" t="str">
            <v>PAPEL BOND No. DE PARTE 3M1 PARA FOTOCOPIADORA XEROX MODELO 8825 DE 0.91 X 47, NUCLEO DE 2"</v>
          </cell>
          <cell r="C306" t="str">
            <v xml:space="preserve">ROLLO </v>
          </cell>
        </row>
        <row r="307">
          <cell r="A307">
            <v>343</v>
          </cell>
          <cell r="B307" t="str">
            <v>PAPEL BOND BLANCO  75 GRS   S/M2 DE 96% DE BLANCURA TAMAÑO DOBLE CARTA,CAJA CON 5 PAQUETES DE 500 H.</v>
          </cell>
          <cell r="C307" t="str">
            <v>PAQUETE</v>
          </cell>
        </row>
        <row r="308">
          <cell r="A308">
            <v>344</v>
          </cell>
          <cell r="B308" t="str">
            <v>PAPEL BOND BLANCO  75 GRS   S/M2 DE 96% DE BLANCURA TAMAÑO CARTA, CAJA CON 10 PAQUETES DE 500 H.</v>
          </cell>
          <cell r="C308" t="str">
            <v>PAQUETE</v>
          </cell>
        </row>
        <row r="309">
          <cell r="A309">
            <v>345</v>
          </cell>
          <cell r="B309" t="str">
            <v>PAPEL BOND BLANCO 75 GRS. S/M2 DE 96% DE BLANCURA TAMAÑO OFICIO, CAJA CON 10 PAQUETES DE 500 H.</v>
          </cell>
          <cell r="C309" t="str">
            <v>PAQUETE</v>
          </cell>
        </row>
        <row r="310">
          <cell r="A310">
            <v>347</v>
          </cell>
          <cell r="B310" t="str">
            <v>PAPEL OPALINA DE 125 GRS. COLOR BCO. T/CARTA, PQT. C/ 100 HOJAS</v>
          </cell>
          <cell r="C310" t="str">
            <v>PAQUETE</v>
          </cell>
        </row>
        <row r="311">
          <cell r="A311">
            <v>348</v>
          </cell>
          <cell r="B311" t="str">
            <v>PAPEL P/FAX DE 30 MTS.</v>
          </cell>
          <cell r="C311" t="str">
            <v>ROLLO</v>
          </cell>
        </row>
        <row r="312">
          <cell r="A312">
            <v>349</v>
          </cell>
          <cell r="B312" t="str">
            <v>PAPEL P/FAX DE 50 MTS.</v>
          </cell>
          <cell r="C312" t="str">
            <v>ROLLO</v>
          </cell>
        </row>
        <row r="313">
          <cell r="A313">
            <v>350</v>
          </cell>
          <cell r="B313" t="str">
            <v>PAPEL P/IMPRESIÓN TIPO LASER C/250 HOJAS</v>
          </cell>
          <cell r="C313" t="str">
            <v>PAQUETE</v>
          </cell>
        </row>
        <row r="314">
          <cell r="A314">
            <v>351</v>
          </cell>
          <cell r="B314" t="str">
            <v>ACETATOS DE COLOR T/CARTA C/100 PZAS.</v>
          </cell>
          <cell r="C314" t="str">
            <v>PAQUETE</v>
          </cell>
        </row>
        <row r="315">
          <cell r="A315">
            <v>352</v>
          </cell>
          <cell r="B315" t="str">
            <v>ACETATOS T/CARTA C/100 PZAS.</v>
          </cell>
          <cell r="C315" t="str">
            <v>PAQUETE</v>
          </cell>
        </row>
        <row r="316">
          <cell r="A316">
            <v>353</v>
          </cell>
          <cell r="B316" t="str">
            <v>ACETATOS T/OFICIO C/100 PZAS.</v>
          </cell>
          <cell r="C316" t="str">
            <v>PAQUETE</v>
          </cell>
        </row>
        <row r="317">
          <cell r="A317">
            <v>354</v>
          </cell>
          <cell r="B317" t="str">
            <v>ACETATOS T/OFICIO C/50 PZAS.</v>
          </cell>
          <cell r="C317" t="str">
            <v>PAQUETE</v>
          </cell>
        </row>
        <row r="318">
          <cell r="A318">
            <v>355</v>
          </cell>
          <cell r="B318" t="str">
            <v>DISCO COMPACTO GRABABLE 80 MIN. 700MB.</v>
          </cell>
          <cell r="C318" t="str">
            <v>PIEZA</v>
          </cell>
        </row>
        <row r="319">
          <cell r="A319">
            <v>356</v>
          </cell>
          <cell r="B319" t="str">
            <v>VIDEOCASETTE MINI DV 60</v>
          </cell>
          <cell r="C319" t="str">
            <v>PIEZA</v>
          </cell>
        </row>
        <row r="320">
          <cell r="A320">
            <v>357</v>
          </cell>
          <cell r="B320" t="str">
            <v>DISCO COMPACTO REGRABABLE 700 MB.</v>
          </cell>
          <cell r="C320" t="str">
            <v xml:space="preserve">PIEZA </v>
          </cell>
        </row>
        <row r="321">
          <cell r="A321">
            <v>358</v>
          </cell>
          <cell r="B321" t="str">
            <v>DVD+R GRABABLE DE 120 MIN. Y 4.7 GB.</v>
          </cell>
          <cell r="C321" t="str">
            <v>PIEZA</v>
          </cell>
        </row>
        <row r="322">
          <cell r="A322">
            <v>359</v>
          </cell>
          <cell r="B322" t="str">
            <v>DVD-R GRABABLE DE 120 MIN. Y 4.7 GB.</v>
          </cell>
          <cell r="C322" t="str">
            <v>PIEZA</v>
          </cell>
        </row>
        <row r="323">
          <cell r="A323">
            <v>360</v>
          </cell>
          <cell r="B323" t="str">
            <v>CARTUCHO HP 96,  PARA IMPRESORA HP DESKJET, MODELO 6940, NP: C8767WL, NEGRO</v>
          </cell>
          <cell r="C323" t="str">
            <v>PIEZA</v>
          </cell>
        </row>
        <row r="324">
          <cell r="A324">
            <v>361</v>
          </cell>
          <cell r="B324" t="str">
            <v>CARTUCHO HP 97, PARA IMPRESORA HP DESKJET, MODELO 6940, NP: C9363WL, TRICOLOR</v>
          </cell>
          <cell r="C324" t="str">
            <v>PIEZA</v>
          </cell>
        </row>
        <row r="325">
          <cell r="A325">
            <v>362</v>
          </cell>
          <cell r="B325" t="str">
            <v>CARTUCHO HP P/SERIES 600 NEGRO ALTA CAPACIDAD No DE PARTE 51629A</v>
          </cell>
          <cell r="C325" t="str">
            <v>PIEZA</v>
          </cell>
        </row>
        <row r="326">
          <cell r="A326">
            <v>363</v>
          </cell>
          <cell r="B326" t="str">
            <v>CARTUCHO HP P/SERIES 600 TRICOLOR No DE PARTE 51649A</v>
          </cell>
          <cell r="C326" t="str">
            <v>PIEZA</v>
          </cell>
        </row>
        <row r="327">
          <cell r="A327">
            <v>364</v>
          </cell>
          <cell r="B327" t="str">
            <v>TONER PARA IMPRESORA HP LÁSER JET 5500 DN AMARILLO NO. DE PARTE C9732A</v>
          </cell>
          <cell r="C327" t="str">
            <v>PIEZA</v>
          </cell>
        </row>
        <row r="328">
          <cell r="A328">
            <v>365</v>
          </cell>
          <cell r="B328" t="str">
            <v>TONER PARA IMPRESORA HP LÁSER JET 5500 DN CYAN NO. DE PARTE C9731A</v>
          </cell>
          <cell r="C328" t="str">
            <v>PIEZA</v>
          </cell>
        </row>
        <row r="329">
          <cell r="A329">
            <v>366</v>
          </cell>
          <cell r="B329" t="str">
            <v>TONER PARA IMPRESORA HP LÁSER JET 5500 DN MAGENTA NO. DE PARTE C9733A</v>
          </cell>
          <cell r="C329" t="str">
            <v>PIEZA</v>
          </cell>
        </row>
        <row r="330">
          <cell r="A330">
            <v>367</v>
          </cell>
          <cell r="B330" t="str">
            <v>TONER PARA IMPRESORA HP LÁSER JET 5500 DN NEGRO NO. DE PARTE C9730A</v>
          </cell>
          <cell r="C330" t="str">
            <v>PIEZA</v>
          </cell>
        </row>
        <row r="331">
          <cell r="A331">
            <v>368</v>
          </cell>
          <cell r="B331" t="str">
            <v>TONER PARA IMPRESORA LEXMARK C534N COLOR NO. DE PARTE C5240YH AMARILLO</v>
          </cell>
          <cell r="C331" t="str">
            <v>PIEZA</v>
          </cell>
        </row>
        <row r="332">
          <cell r="A332">
            <v>369</v>
          </cell>
          <cell r="B332" t="str">
            <v>TONER PARA IMPRESORA LEXMARK C534N COLOR NO. DE PARTE C5240CH CYAN</v>
          </cell>
          <cell r="C332" t="str">
            <v>PIEZA</v>
          </cell>
        </row>
        <row r="333">
          <cell r="A333">
            <v>370</v>
          </cell>
          <cell r="B333" t="str">
            <v>TONER PARA IMPRESORA LEXMARK C534N COLOR NO. DE PARTE C5240MH MAGENTA</v>
          </cell>
          <cell r="C333" t="str">
            <v>PIEZA</v>
          </cell>
        </row>
        <row r="334">
          <cell r="A334">
            <v>371</v>
          </cell>
          <cell r="B334" t="str">
            <v>TONER PARA IMPRESORA LEXMARK C534N COLOR NO. DE PARTE C5240KH NEGRO</v>
          </cell>
          <cell r="C334" t="str">
            <v>PIEZA</v>
          </cell>
        </row>
        <row r="335">
          <cell r="A335">
            <v>372</v>
          </cell>
          <cell r="B335" t="str">
            <v>TONER PARA IMPRESORA HP LÁSER JET 9050N NO. DE PARTE C8543X</v>
          </cell>
          <cell r="C335" t="str">
            <v>PIEZA</v>
          </cell>
        </row>
        <row r="336">
          <cell r="A336">
            <v>373</v>
          </cell>
          <cell r="B336" t="str">
            <v>TONER NEGRO PARA IMPRESORA LEXMARK T 642, NP: 64018 HL ALTO RENDIMIENTO</v>
          </cell>
          <cell r="C336" t="str">
            <v>PIEZA</v>
          </cell>
        </row>
        <row r="337">
          <cell r="A337">
            <v>374</v>
          </cell>
          <cell r="B337" t="str">
            <v xml:space="preserve">TONER NEGRO PARA IMPRESORA LEXMARK T 652 NO. DE PARTE T650H11L, ALTO RENDIMIENTO </v>
          </cell>
          <cell r="C337" t="str">
            <v>PIEZA</v>
          </cell>
        </row>
        <row r="338">
          <cell r="A338">
            <v>375</v>
          </cell>
          <cell r="B338" t="str">
            <v>TONER PARA IMPRESORA SAMSUNG MOD 3560</v>
          </cell>
          <cell r="C338" t="str">
            <v>PIEZA</v>
          </cell>
        </row>
        <row r="339">
          <cell r="A339">
            <v>376</v>
          </cell>
          <cell r="B339" t="str">
            <v>TONER PARA IMPRESORA SAMSUNG MOD 3050</v>
          </cell>
          <cell r="C339" t="str">
            <v>PIEZA</v>
          </cell>
        </row>
        <row r="340">
          <cell r="A340">
            <v>377</v>
          </cell>
          <cell r="B340" t="str">
            <v>CARTUCHO PARA IMPRESORA HP COLOR NO. DE PARTE C6657A</v>
          </cell>
          <cell r="C340" t="str">
            <v>PIEZA</v>
          </cell>
        </row>
        <row r="341">
          <cell r="A341">
            <v>378</v>
          </cell>
          <cell r="B341" t="str">
            <v>CARTUCHO PARA IMPRESORA HP NO. DE PARTE C6656A</v>
          </cell>
          <cell r="C341" t="str">
            <v>PIEZA</v>
          </cell>
        </row>
        <row r="342">
          <cell r="A342">
            <v>379</v>
          </cell>
          <cell r="B342" t="str">
            <v>CUBIERTO DESECHABLE (CUCHARA, TENEDOR Y CUCHILLO) PAQUETE CON 25 JGOS.</v>
          </cell>
          <cell r="C342" t="str">
            <v>JUEGO</v>
          </cell>
        </row>
        <row r="343">
          <cell r="A343">
            <v>380</v>
          </cell>
          <cell r="B343" t="str">
            <v>CARTUCHO DE TINTA HP 80 COLOR AMARILLO DE 350 ML, No. C4848A</v>
          </cell>
          <cell r="C343" t="str">
            <v>PIEZA</v>
          </cell>
        </row>
        <row r="344">
          <cell r="A344">
            <v>381</v>
          </cell>
          <cell r="B344" t="str">
            <v>CARTUCHO DE TINTA HP 80 COLOR CYAN DE 350 ML, No. C4846A</v>
          </cell>
          <cell r="C344" t="str">
            <v>PIEZA</v>
          </cell>
        </row>
        <row r="345">
          <cell r="A345">
            <v>382</v>
          </cell>
          <cell r="B345" t="str">
            <v>CARTUCHO DE TINTA HP 80 COLOR MAGENTA DE 350 ML, No. C4847A</v>
          </cell>
          <cell r="C345" t="str">
            <v>PIEZA</v>
          </cell>
        </row>
        <row r="346">
          <cell r="A346">
            <v>383</v>
          </cell>
          <cell r="B346" t="str">
            <v>CARTUCHO DE TINTA HP 80 COLOR NEGRO DE 350 ML, No. C4871A</v>
          </cell>
          <cell r="C346" t="str">
            <v>PIEZA</v>
          </cell>
        </row>
        <row r="347">
          <cell r="A347">
            <v>385</v>
          </cell>
          <cell r="B347" t="str">
            <v xml:space="preserve">CABEZA DE IMPRESIÓN HP C4800A NEGRO </v>
          </cell>
          <cell r="C347" t="str">
            <v>PIEZA</v>
          </cell>
        </row>
        <row r="348">
          <cell r="A348">
            <v>386</v>
          </cell>
          <cell r="B348" t="str">
            <v>CINTA DE RESPALDO MAGNÉTICA DAT 160. ANCHO: 4 MM.  LONGITUD: 170 MTS. CAPACIDAD DE ALMACENAMIENTO: 80 GB.  SOPORTE MAGNÉTICO: PARTÍCULAS METÁLICAS (MP).  CAPACIDAD Y VELOCIDAD DE TRANSFERENCIA: 12 MB/S.  GARANTÍA: 1 AÑO</v>
          </cell>
          <cell r="C348" t="str">
            <v>PIEZA</v>
          </cell>
        </row>
        <row r="349">
          <cell r="A349">
            <v>387</v>
          </cell>
          <cell r="B349" t="str">
            <v>CINTA DE RESPALDO MAGNÉTICA DAT 72. FORMATO: DAT 72.  ANCHO: 4 MM. LONGITUD: 170 MTS. CAPACIDAD DE ALMACENAMIENTO: 36 GB. SOPORTE MAGNÉTICO: PARTÍCULAS METÁLICAS (MP).  GARANTÍA: 1 AÑO</v>
          </cell>
          <cell r="C349" t="str">
            <v>PIEZA</v>
          </cell>
        </row>
        <row r="350">
          <cell r="A350">
            <v>388</v>
          </cell>
          <cell r="B350" t="str">
            <v>CABEZA DE IMPRESIÓN HP C4803A YELLOW</v>
          </cell>
          <cell r="C350" t="str">
            <v>PIEZA</v>
          </cell>
        </row>
        <row r="351">
          <cell r="A351">
            <v>389</v>
          </cell>
          <cell r="B351" t="str">
            <v>TONER PARA IMPRESORA KONICA MINOLTA 4650EN, NP A0DK432 CYAN ALTA CAPACIDAD 8 IMPRESIONES</v>
          </cell>
          <cell r="C351" t="str">
            <v>PIEZA</v>
          </cell>
        </row>
        <row r="352">
          <cell r="A352">
            <v>390</v>
          </cell>
          <cell r="B352" t="str">
            <v>TONER PARA IMPRESORA KONICA MINOLTA 4650EN NP A0DK332 MAGENTAALTA CAPACIDAD 8 MIL  IMPRESIONES</v>
          </cell>
          <cell r="C352" t="str">
            <v>PIEZA</v>
          </cell>
        </row>
        <row r="353">
          <cell r="A353">
            <v>391</v>
          </cell>
          <cell r="B353" t="str">
            <v>TONER PARA IMPRESORA KONICA MINOLTA 4650EN NP A0DK232 AMARILLO ALTA CAPACIDAD 8 MIL IMPRESIONES</v>
          </cell>
          <cell r="C353" t="str">
            <v>PIEZA</v>
          </cell>
        </row>
        <row r="354">
          <cell r="A354">
            <v>392</v>
          </cell>
          <cell r="B354" t="str">
            <v>TONER PARA IMPRESORA KONICA MINOLTA 4650EN NP A0DK132 NEGRO ALTA CAPACIDAD 8 MIL IMPRESIONES</v>
          </cell>
          <cell r="C354" t="str">
            <v>PIEZA</v>
          </cell>
        </row>
        <row r="355">
          <cell r="A355">
            <v>393</v>
          </cell>
          <cell r="B355" t="str">
            <v>UNIDAD DE IMAGEN PARA IMPRESORA KONICA MINOLTA MAGICOLOR 4650EN NP: A03100F NEGRO.</v>
          </cell>
          <cell r="C355" t="str">
            <v>PIEZA</v>
          </cell>
        </row>
        <row r="356">
          <cell r="A356">
            <v>394</v>
          </cell>
          <cell r="B356" t="str">
            <v>UNIDAD DE IMAGEN PARA IMPRESORA KONICA MINOLTA MAGICOLOR 4650EN NP: A03105F AMARILLO.</v>
          </cell>
          <cell r="C356" t="str">
            <v>PIEZA</v>
          </cell>
        </row>
        <row r="357">
          <cell r="A357">
            <v>395</v>
          </cell>
          <cell r="B357" t="str">
            <v>UNIDAD DE IMAGEN PARA IMPRESORA KONICA MINOLTA MAGICOLOR 4650EN NP: A0310AH MAGENTA.</v>
          </cell>
          <cell r="C357" t="str">
            <v>PIEZA</v>
          </cell>
        </row>
        <row r="358">
          <cell r="A358">
            <v>396</v>
          </cell>
          <cell r="B358" t="str">
            <v>UNIDAD DE IMAGEN PARA IMPRESORA KONICA MINOLTA MAGICOLOR 4650EN NP: A0310GH CYAN.</v>
          </cell>
          <cell r="C358" t="str">
            <v>PIEZA</v>
          </cell>
        </row>
        <row r="359">
          <cell r="A359">
            <v>397</v>
          </cell>
          <cell r="B359" t="str">
            <v>CARTUCHO (TONER) IBM INFOPRINT 12</v>
          </cell>
          <cell r="C359" t="str">
            <v>PIEZA</v>
          </cell>
        </row>
        <row r="360">
          <cell r="A360">
            <v>398</v>
          </cell>
          <cell r="B360" t="str">
            <v>CARTUCHO (TONER) P/IMPRESORA HP 8100 C4182X</v>
          </cell>
          <cell r="C360" t="str">
            <v>PIEZA</v>
          </cell>
        </row>
        <row r="361">
          <cell r="A361">
            <v>399</v>
          </cell>
          <cell r="B361" t="str">
            <v>CARTUCHO (TONER) XEROX PHASER 3310 NP 106R00646</v>
          </cell>
          <cell r="C361" t="str">
            <v>PIEZA</v>
          </cell>
        </row>
        <row r="362">
          <cell r="A362">
            <v>401</v>
          </cell>
          <cell r="B362" t="str">
            <v>CARTUCHO DE IMPRESIÓN BROTHER PC-301</v>
          </cell>
          <cell r="C362" t="str">
            <v>PIEZA</v>
          </cell>
        </row>
        <row r="363">
          <cell r="A363">
            <v>402</v>
          </cell>
          <cell r="B363" t="str">
            <v>CARTUCHO BROTHER TN-300</v>
          </cell>
          <cell r="C363" t="str">
            <v>PIEZA</v>
          </cell>
        </row>
        <row r="364">
          <cell r="A364">
            <v>403</v>
          </cell>
          <cell r="B364" t="str">
            <v>CARTUCHO EPSON 720 - S020034</v>
          </cell>
          <cell r="C364" t="str">
            <v>PIEZA</v>
          </cell>
        </row>
        <row r="365">
          <cell r="A365">
            <v>404</v>
          </cell>
          <cell r="B365" t="str">
            <v>CARTUCHO EPSON COLOR 850/860 NP S191089</v>
          </cell>
          <cell r="C365" t="str">
            <v>PIEZA</v>
          </cell>
        </row>
        <row r="366">
          <cell r="A366">
            <v>405</v>
          </cell>
          <cell r="B366" t="str">
            <v>CARTUCHO EPSON COLOR 860</v>
          </cell>
          <cell r="C366" t="str">
            <v>PIEZA</v>
          </cell>
        </row>
        <row r="367">
          <cell r="A367">
            <v>406</v>
          </cell>
          <cell r="B367" t="str">
            <v>BOLSA DE PLÁSTICO DE 40 X 60 CMS.  CALIBRE 200 TRANSPARENTE</v>
          </cell>
          <cell r="C367" t="str">
            <v>PIEZA</v>
          </cell>
        </row>
        <row r="368">
          <cell r="A368">
            <v>407</v>
          </cell>
          <cell r="B368" t="str">
            <v>BOLSA DE PLÁSTICO DE 70X50 CALIBRE 400 TRANSPARENTE</v>
          </cell>
          <cell r="C368" t="str">
            <v>PIEZA</v>
          </cell>
        </row>
        <row r="369">
          <cell r="A369">
            <v>408</v>
          </cell>
          <cell r="B369" t="str">
            <v>BOLSA DE PLÁSTICO DE 90X 60 CALIBRE 400 TRANSPARENTE</v>
          </cell>
          <cell r="C369" t="str">
            <v>PIEZA</v>
          </cell>
        </row>
        <row r="370">
          <cell r="A370">
            <v>409</v>
          </cell>
          <cell r="B370" t="str">
            <v>CARTUCHO HP 2000C  C4841AL CYAN</v>
          </cell>
          <cell r="C370" t="str">
            <v>PIEZA</v>
          </cell>
        </row>
        <row r="371">
          <cell r="A371">
            <v>410</v>
          </cell>
          <cell r="B371" t="str">
            <v>CARTUCHO HP 2000C  C4842AL YELLOW</v>
          </cell>
          <cell r="C371" t="str">
            <v>PIEZA</v>
          </cell>
        </row>
        <row r="372">
          <cell r="A372">
            <v>411</v>
          </cell>
          <cell r="B372" t="str">
            <v>CARTUCHO HP 2000C  C4843AL MAGENTA</v>
          </cell>
          <cell r="C372" t="str">
            <v>PIEZA</v>
          </cell>
        </row>
        <row r="373">
          <cell r="A373">
            <v>412</v>
          </cell>
          <cell r="B373" t="str">
            <v>CARTUCHO HP 2000C  C4844AL BLACK</v>
          </cell>
          <cell r="C373" t="str">
            <v>PIEZA</v>
          </cell>
        </row>
        <row r="374">
          <cell r="A374">
            <v>413</v>
          </cell>
          <cell r="B374" t="str">
            <v>CARTUCHO LEXMARK COLOR 13619HC (1380619)</v>
          </cell>
          <cell r="C374" t="str">
            <v>PIEZA</v>
          </cell>
        </row>
        <row r="375">
          <cell r="A375">
            <v>414</v>
          </cell>
          <cell r="B375" t="str">
            <v>CARTUCHO LEXMARK NEGRO  1380620</v>
          </cell>
          <cell r="C375" t="str">
            <v>PIEZA</v>
          </cell>
        </row>
        <row r="376">
          <cell r="A376">
            <v>415</v>
          </cell>
          <cell r="B376" t="str">
            <v>CARTUCHO DE TINTA PARA IMPRESORA EPSON STYLUS PHOTO R2880, ULTRACHROME K3INK, AMARILLO NO. DE PARTE T096420</v>
          </cell>
          <cell r="C376" t="str">
            <v>PIEZA</v>
          </cell>
        </row>
        <row r="377">
          <cell r="A377">
            <v>416</v>
          </cell>
          <cell r="B377" t="str">
            <v>CARTUCHO DE TINTA PARA IMPRESORA EPSON STYLUS PHOTO R2880, ULTRACHROME K3INK, CYAN CLARO NO. DE PARTE T096520</v>
          </cell>
          <cell r="C377" t="str">
            <v>PIEZA</v>
          </cell>
        </row>
        <row r="378">
          <cell r="A378">
            <v>417</v>
          </cell>
          <cell r="B378" t="str">
            <v>CARTUCHO DE TINTA PARA IMPRESORA EPSON STYLUS PHOTO R2880, ULTRACHROME K3INK, CYAN NO. DE PARTE T096220</v>
          </cell>
          <cell r="C378" t="str">
            <v>PIEZA</v>
          </cell>
        </row>
        <row r="379">
          <cell r="A379">
            <v>418</v>
          </cell>
          <cell r="B379" t="str">
            <v>CARTUCHO DE TINTA PARA IMPRESORA EPSON STYLUS PHOTO R2880, ULTRACHROME K3INK, MAGENTA CLARO NO. DE PARTE T096620</v>
          </cell>
          <cell r="C379" t="str">
            <v>PIEZA</v>
          </cell>
        </row>
        <row r="380">
          <cell r="A380">
            <v>419</v>
          </cell>
          <cell r="B380" t="str">
            <v>CARTUCHO DE TINTA PARA IMPRESORA EPSON STYLUS PHOTO R2880, ULTRACHROME K3INK, NEGRO CLARO NO. DE PARTE T096720</v>
          </cell>
          <cell r="C380" t="str">
            <v>PIEZA</v>
          </cell>
        </row>
        <row r="381">
          <cell r="A381">
            <v>420</v>
          </cell>
          <cell r="B381" t="str">
            <v>CARTUCHO DE TINTA PARA IMPRESORA EPSON STYLUS PHOTO R2880, ULTRACHROME K3INK, NEGRO EXTRA CLARO NO. DE PARTE T096920</v>
          </cell>
          <cell r="C381" t="str">
            <v>PIEZA</v>
          </cell>
        </row>
        <row r="382">
          <cell r="A382">
            <v>421</v>
          </cell>
          <cell r="B382" t="str">
            <v>CARTUCHO DE TINTA PARA IMPRESORA EPSON STYLUS PHOTO R2880, ULTRACHROME K3INK, NEGRO MATE NO. DE PARTE T096820</v>
          </cell>
          <cell r="C382" t="str">
            <v>PIEZA</v>
          </cell>
        </row>
        <row r="383">
          <cell r="A383">
            <v>422</v>
          </cell>
          <cell r="B383" t="str">
            <v>CARTUCHO DE TINTA PARA IMPRESORA EPSON STYLUS PHOTO R2880, ULTRACHROME K3INK, NEGRO PHOTO NO. DE PARTE T096120</v>
          </cell>
          <cell r="C383" t="str">
            <v>PIEZA</v>
          </cell>
        </row>
        <row r="384">
          <cell r="A384">
            <v>423</v>
          </cell>
          <cell r="B384" t="str">
            <v>CARTUCHO DE TINTA PARA IMPRESORA EPSON STYLUS PHOTO R2880, ULTRACHROME K3INK, VIVID MAGENTA NO. DE PARTE T096320</v>
          </cell>
          <cell r="C384" t="str">
            <v>PIEZA</v>
          </cell>
        </row>
        <row r="385">
          <cell r="A385">
            <v>424</v>
          </cell>
          <cell r="B385" t="str">
            <v>CARTUCHO DE TINTA PARA IMPRESORA EPSON STYLUS PRO 3880, ULTRACHROME K3INK, AMARILLO (80 ML) NO. DE PARTE T5804</v>
          </cell>
          <cell r="C385" t="str">
            <v>PIEZA</v>
          </cell>
        </row>
        <row r="386">
          <cell r="A386">
            <v>425</v>
          </cell>
          <cell r="B386" t="str">
            <v>CARTUCHO DE TINTA PARA IMPRESORA EPSON STYLUS PRO 3880, ULTRACHROME K3INK, CYAN (80 ML) NO. DE PARTE T5802</v>
          </cell>
          <cell r="C386" t="str">
            <v>PIEZA</v>
          </cell>
        </row>
        <row r="387">
          <cell r="A387">
            <v>426</v>
          </cell>
          <cell r="B387" t="str">
            <v>CARTUCHO DE TINTA PARA IMPRESORA EPSON STYLUS PRO 3880, ULTRACHROME K3INK, CYAN CLARO (80 ML) NO. DE PARTE T5805</v>
          </cell>
          <cell r="C387" t="str">
            <v>PIEZA</v>
          </cell>
        </row>
        <row r="388">
          <cell r="A388">
            <v>427</v>
          </cell>
          <cell r="B388" t="str">
            <v>CARTUCHO DE TINTA PARA IMPRESORA EPSON STYLUS PRO 3800, ULTRACHROME K3INK, MAGENTA (80 ML) NO. DE PARTE T5803</v>
          </cell>
          <cell r="C388" t="str">
            <v>PIEZA</v>
          </cell>
        </row>
        <row r="389">
          <cell r="A389">
            <v>428</v>
          </cell>
          <cell r="B389" t="str">
            <v>CARTUCHO DE TINTA PARA IMPRESORA EPSON STYLUS PRO 3800, ULTRACHROME K3INK, MAGENTA CLARO (80 ML) NO. DE PARTE T5806</v>
          </cell>
          <cell r="C389" t="str">
            <v>PIEZA</v>
          </cell>
        </row>
        <row r="390">
          <cell r="A390">
            <v>429</v>
          </cell>
          <cell r="B390" t="str">
            <v>CARTUCHO DE TINTA PARA IMPRESORA EPSON STYLUS PRO 3880, ULTRACHROME K3INK, NEGRO CLARO (80 ML) NO. DE PARTE T5807</v>
          </cell>
          <cell r="C390" t="str">
            <v>PIEZA</v>
          </cell>
        </row>
        <row r="391">
          <cell r="A391">
            <v>430</v>
          </cell>
          <cell r="B391" t="str">
            <v>CARTUCHO DE TINTA PARA IMPRESORA EPSON STYLUS PRO 3880, ULTRACHROME K3INK, NEGRO CLARO CLARO (80 ML) NO. DE PARTE T5809</v>
          </cell>
          <cell r="C391" t="str">
            <v>PIEZA</v>
          </cell>
        </row>
        <row r="392">
          <cell r="A392">
            <v>431</v>
          </cell>
          <cell r="B392" t="str">
            <v>CARTUCHO DE TINTA PARA IMPRESORA EPSON STYLUS PRO 3880, ULTRACHROME K3INK, NEGRO FOTOGRÁFICO (80 ML) NO. DE PARTE T5801</v>
          </cell>
          <cell r="C392" t="str">
            <v>PIEZA</v>
          </cell>
        </row>
        <row r="393">
          <cell r="A393">
            <v>432</v>
          </cell>
          <cell r="B393" t="str">
            <v>CARTUCHO DE TINTA PARA IMPRESORA EPSON STYLUS PRO 3880, ULTRACHROME K3INK, NEGRO MATE (80 ML) NO. DE PARTE T5808</v>
          </cell>
          <cell r="C393" t="str">
            <v>PIEZA</v>
          </cell>
        </row>
        <row r="394">
          <cell r="A394">
            <v>433</v>
          </cell>
          <cell r="B394" t="str">
            <v>CARTUCHO DE TINTA PARA IMPRESORA EPSON STYLUS PRO 3880, ULTRACHROME K3INK, VIVID LIGHT MAGENTA (80 ML) NO. DE PARTE T580B</v>
          </cell>
          <cell r="C394" t="str">
            <v>PIEZA</v>
          </cell>
        </row>
        <row r="395">
          <cell r="A395">
            <v>434</v>
          </cell>
          <cell r="B395" t="str">
            <v>CARTUCHO DE TINTA PARA IMPRESORA EPSON STYLUS PRO 3880, ULTRACHROME K3INK, VIVID MAGENTA (80 ML) NO. DE PARTE T580A</v>
          </cell>
          <cell r="C395" t="str">
            <v>PIEZA</v>
          </cell>
        </row>
        <row r="396">
          <cell r="A396">
            <v>435</v>
          </cell>
          <cell r="B396" t="str">
            <v>FOTOCONDUCTOR PARA LEXMARK MOD C53030X (AMARILLO)</v>
          </cell>
          <cell r="C396" t="str">
            <v>PIEZA</v>
          </cell>
        </row>
        <row r="397">
          <cell r="A397">
            <v>436</v>
          </cell>
          <cell r="B397" t="str">
            <v>FOTOCONDUCTOR PARA LEXMARK MOD C53030X (CYAN)</v>
          </cell>
          <cell r="C397" t="str">
            <v>PIEZA</v>
          </cell>
        </row>
        <row r="398">
          <cell r="A398">
            <v>437</v>
          </cell>
          <cell r="B398" t="str">
            <v>FOTOCONDUCTOR PARA LEXMARK MOD C53030X (MAGENTA)</v>
          </cell>
          <cell r="C398" t="str">
            <v>PIEZA</v>
          </cell>
        </row>
        <row r="399">
          <cell r="A399">
            <v>438</v>
          </cell>
          <cell r="B399" t="str">
            <v>FOTOCONDUCTOR PARA LEXMARK MOD C53030X (NEGRO)</v>
          </cell>
          <cell r="C399" t="str">
            <v>PIEZA</v>
          </cell>
        </row>
        <row r="400">
          <cell r="A400">
            <v>439</v>
          </cell>
          <cell r="B400" t="str">
            <v>CABEZAL DE IMPRESIÓN HP No. DE PARTE C4810A NEGRO</v>
          </cell>
          <cell r="C400" t="str">
            <v>PIEZA</v>
          </cell>
        </row>
        <row r="401">
          <cell r="A401">
            <v>440</v>
          </cell>
          <cell r="B401" t="str">
            <v>CABEZAL DE IMPRESIÓN HP No. DE PARTE C4811A CYAN</v>
          </cell>
          <cell r="C401" t="str">
            <v>PIEZA</v>
          </cell>
        </row>
        <row r="402">
          <cell r="A402">
            <v>441</v>
          </cell>
          <cell r="B402" t="str">
            <v>CABEZAL DE IMPRESIÓN HP No. DE PARTE C4812A MAGENTA</v>
          </cell>
          <cell r="C402" t="str">
            <v>PIEZA</v>
          </cell>
        </row>
        <row r="403">
          <cell r="A403">
            <v>442</v>
          </cell>
          <cell r="B403" t="str">
            <v>CABEZAL DE IMPRESIÓN HP No. DE PARTE C4813A AMARILLO</v>
          </cell>
          <cell r="C403" t="str">
            <v>PIEZA</v>
          </cell>
        </row>
        <row r="404">
          <cell r="A404">
            <v>443</v>
          </cell>
          <cell r="B404" t="str">
            <v>CABEZAL Y LIMPIADOR DE CABEZAL AMARILLO PARA GRAFICADOR HP DESINGJET 1055 CM PLUS NO. DE PARTE C4823A</v>
          </cell>
          <cell r="C404" t="str">
            <v>PIEZA</v>
          </cell>
        </row>
        <row r="405">
          <cell r="A405">
            <v>444</v>
          </cell>
          <cell r="B405" t="str">
            <v>CABEZAL Y LIMPIADOR DE CABEZAL CYAN PARA GRAFICADOR HP DESINGJET 1055 CM PLUS NO. DE PARTE C4821A</v>
          </cell>
          <cell r="C405" t="str">
            <v>PIEZA</v>
          </cell>
        </row>
        <row r="406">
          <cell r="A406">
            <v>445</v>
          </cell>
          <cell r="B406" t="str">
            <v>CABEZAL Y LIMPIADOR DE CABEZAL NEGRO PARA GRAFICADOR HP DESINGJET 1055 CM PLUS NO. DE PARTE C4820A</v>
          </cell>
          <cell r="C406" t="str">
            <v>PIEZA</v>
          </cell>
        </row>
        <row r="407">
          <cell r="A407">
            <v>446</v>
          </cell>
          <cell r="B407" t="str">
            <v>CABEZAL Y LIMPIADOR DE CABEZALES HP 80 COLOR MAGENTA NO. C4822A.</v>
          </cell>
          <cell r="C407" t="str">
            <v>PIEZA</v>
          </cell>
        </row>
        <row r="408">
          <cell r="A408">
            <v>447</v>
          </cell>
          <cell r="B408" t="str">
            <v>CARTUCHO DESECHO TONER PHASER 7750 NO DE PARTE 108R00575</v>
          </cell>
          <cell r="C408" t="str">
            <v>PIEZA</v>
          </cell>
        </row>
        <row r="409">
          <cell r="A409">
            <v>448</v>
          </cell>
          <cell r="B409" t="str">
            <v>CONJUNTO DE LIMPIEZA DE LA CORREA PARA  PHASER 7750 No. DE PARTE 108R00580</v>
          </cell>
          <cell r="C409" t="str">
            <v>PIEZA</v>
          </cell>
        </row>
        <row r="410">
          <cell r="A410">
            <v>449</v>
          </cell>
          <cell r="B410" t="str">
            <v>FUSOR (110 V)  PARA 60 000 páginas PHASER 7750 No. DE PARTE 115R00025</v>
          </cell>
          <cell r="C410" t="str">
            <v>PIEZA</v>
          </cell>
        </row>
        <row r="411">
          <cell r="A411">
            <v>450</v>
          </cell>
          <cell r="B411" t="str">
            <v>TAMBOR DE TRANFERENCIA PHASER 7750 No. DE PARTE 108R00579</v>
          </cell>
          <cell r="C411" t="str">
            <v>PIEZA</v>
          </cell>
        </row>
        <row r="412">
          <cell r="A412">
            <v>451</v>
          </cell>
          <cell r="B412" t="str">
            <v>TONER AMARILLO PARA IMPRESORA XEROX MOD. PHASER 7750DN DOBLE CARTA, NO. DE PARTE 106R00655</v>
          </cell>
          <cell r="C412" t="str">
            <v>PIEZA</v>
          </cell>
        </row>
        <row r="413">
          <cell r="A413">
            <v>452</v>
          </cell>
          <cell r="B413" t="str">
            <v>TONER CYAN PARA IMPRESORA XEROX MOD. PHASER 7750DN DOBLE CARTA, NO. DE PARTE 106R00653</v>
          </cell>
          <cell r="C413" t="str">
            <v>PIEZA</v>
          </cell>
        </row>
        <row r="414">
          <cell r="A414">
            <v>453</v>
          </cell>
          <cell r="B414" t="str">
            <v>TONER MAGENTA PARA IMPRESORA XEROX MOD. PHASER 7750DN DOBLE CARTA, NO. DE PARTE 106R00654</v>
          </cell>
          <cell r="C414" t="str">
            <v>PIEZA</v>
          </cell>
        </row>
        <row r="415">
          <cell r="A415">
            <v>454</v>
          </cell>
          <cell r="B415" t="str">
            <v>TONER NEGRO PARA IMPRESORA XEROX MOD. PHASER 7750DN DOBLE CARTA, NO. DE PARTE 106R00652</v>
          </cell>
          <cell r="C415" t="str">
            <v>PIEZA</v>
          </cell>
        </row>
        <row r="416">
          <cell r="A416">
            <v>455</v>
          </cell>
          <cell r="B416" t="str">
            <v>UNIDAD DE IMPRESIÓN XEROX PHASER 7750 NO. DE PARTE 108R00581</v>
          </cell>
          <cell r="C416" t="str">
            <v>PIEZA</v>
          </cell>
        </row>
        <row r="417">
          <cell r="A417">
            <v>456</v>
          </cell>
          <cell r="B417" t="str">
            <v>FOTOCONDUCTOR LEXMARK No. DE PARTE C53034X  (KIT DE 4 COLORES)</v>
          </cell>
          <cell r="C417" t="str">
            <v>KIT</v>
          </cell>
        </row>
        <row r="418">
          <cell r="A418">
            <v>457</v>
          </cell>
          <cell r="B418" t="str">
            <v>TONER NEGRO PARA IMPRESORA LEXMARK NO. DE PARTE E360H11L</v>
          </cell>
          <cell r="C418" t="str">
            <v>PIEZA</v>
          </cell>
        </row>
        <row r="419">
          <cell r="A419">
            <v>458</v>
          </cell>
          <cell r="B419" t="str">
            <v>TONER PARA COPIADORA DE PLANOS XEROX 8825 6R891</v>
          </cell>
          <cell r="C419" t="str">
            <v>PIEZA</v>
          </cell>
        </row>
        <row r="420">
          <cell r="A420">
            <v>459</v>
          </cell>
          <cell r="B420" t="str">
            <v>DISPOSITIVO PARA ALMACENAMIENTO DE DATOS USB DE ESTADO SÓLIDO 4GB</v>
          </cell>
          <cell r="C420" t="str">
            <v>PIEZA</v>
          </cell>
        </row>
        <row r="421">
          <cell r="A421">
            <v>460</v>
          </cell>
          <cell r="B421" t="str">
            <v>DISPOSITIVO PARA ALMACENAMIENTO MEMORIA FLASH (USB) 4 GB</v>
          </cell>
          <cell r="C421" t="str">
            <v>PIEZA</v>
          </cell>
        </row>
        <row r="422">
          <cell r="A422">
            <v>461</v>
          </cell>
          <cell r="B422" t="str">
            <v>MEMORIA FLASH USB 2.0 DE 16 GB. CAPACIDAD: 16 GB.  TAMAÑO DE BOLSILLO. SOLO DEBE CONECTARSE A UN PUERTO USB Y DEBE ESTAR LISTO PARA SER UTILIZADO.  DISEÑO SIN TAPA, CONECTOR USB RETRÁCTIL.  VELOCIDAD USB: 2.0.  COMPATIBILIDAD: WINDOWS 7, WINDOWS VISTA, WI</v>
          </cell>
          <cell r="C422" t="str">
            <v>PIEZA</v>
          </cell>
        </row>
        <row r="423">
          <cell r="A423">
            <v>462</v>
          </cell>
          <cell r="B423" t="str">
            <v>MEMORIA FLASH USB 2.0 DE 8 GB. CAPACIDAD: 8 GB. TAMAÑO DE BOLSILLO. SOLO DEBE CONECTARSE A UN PUERTO USB Y DEBE ESTAR LISTO PARA SER UTILIZADO. DISEÑO SIN TAPA, CONECTOR USB RETRÁCTIL.  VELOCIDAD USB: 2.0. COMPATIBILIDAD: WINDOWS 7, WINDOWS VISTA, WINDOWS</v>
          </cell>
          <cell r="C423" t="str">
            <v>PIEZA</v>
          </cell>
        </row>
        <row r="424">
          <cell r="A424">
            <v>463</v>
          </cell>
          <cell r="B424" t="str">
            <v>MEMORIA RAM PARA MAC G5 , MODULO DE MEMORIA RAM DDR2 PARA MAC POWER MAC G5 DUAL 2.3 GHZ, CAPACIDAD: 4 GB, VELOCIDAD PC 2-4200, GARANTIA DE UN AÑO</v>
          </cell>
          <cell r="C424" t="str">
            <v>PIEZA</v>
          </cell>
        </row>
        <row r="425">
          <cell r="A425">
            <v>464</v>
          </cell>
          <cell r="B425" t="str">
            <v>CARTUCHO PARA IMPRESORA HP COLOR LASER 3700 AMARILLO Q2672A</v>
          </cell>
          <cell r="C425" t="str">
            <v>PIEZA</v>
          </cell>
        </row>
        <row r="426">
          <cell r="A426">
            <v>465</v>
          </cell>
          <cell r="B426" t="str">
            <v>CARTUCHO PARA IMPRESORA HP COLOR LASER 3700 MAGENTA Q2673A</v>
          </cell>
          <cell r="C426" t="str">
            <v>PIEZA</v>
          </cell>
        </row>
        <row r="427">
          <cell r="A427">
            <v>466</v>
          </cell>
          <cell r="B427" t="str">
            <v>CARTUCHO PARA IMPRESORA HP LASER JET 3700 CYAN NUMERO DE PARTE Q2671A</v>
          </cell>
          <cell r="C427" t="str">
            <v>PIEZA</v>
          </cell>
        </row>
        <row r="428">
          <cell r="A428">
            <v>467</v>
          </cell>
          <cell r="B428" t="str">
            <v>CARTUCHO PARA IMPRESORA HP LASER JET 3700 NEGRO NUMERO DE PARTE Q2670A</v>
          </cell>
          <cell r="C428" t="str">
            <v>PIEZA</v>
          </cell>
        </row>
        <row r="429">
          <cell r="A429">
            <v>468</v>
          </cell>
          <cell r="B429" t="str">
            <v>CARTUCHO PARA IMPRESORA HP INKJET 2300 AMARILLO C4838A</v>
          </cell>
          <cell r="C429" t="str">
            <v>PIEZA</v>
          </cell>
        </row>
        <row r="430">
          <cell r="A430">
            <v>469</v>
          </cell>
          <cell r="B430" t="str">
            <v>CARTUCHO PARA IMPRESORA HP INKJET 2300 CYAN C4836A</v>
          </cell>
          <cell r="C430" t="str">
            <v>PIEZA</v>
          </cell>
        </row>
        <row r="431">
          <cell r="A431">
            <v>470</v>
          </cell>
          <cell r="B431" t="str">
            <v>CARTUCHO PARA IMPRESORA HP INKJET 2300 MANGENTA C4837A</v>
          </cell>
          <cell r="C431" t="str">
            <v>PIEZA</v>
          </cell>
        </row>
        <row r="432">
          <cell r="A432">
            <v>471</v>
          </cell>
          <cell r="B432" t="str">
            <v>CARTUCHO PARA IMPRESORA HP INKJET 2300 NEGRO C4844A</v>
          </cell>
          <cell r="C432" t="str">
            <v>PIEZA</v>
          </cell>
        </row>
        <row r="433">
          <cell r="A433">
            <v>472</v>
          </cell>
          <cell r="B433" t="str">
            <v>CARTUCHOS DE IMPRESIÓN FAX HP OFFICEJET J3600 NEGRO</v>
          </cell>
          <cell r="C433" t="str">
            <v>PIEZA</v>
          </cell>
        </row>
        <row r="434">
          <cell r="A434">
            <v>473</v>
          </cell>
          <cell r="B434" t="str">
            <v>TONER PARA IMPRESORA HP COLOR LASER JET CP2025, AMARILLO NO. DE PARTE CC532A</v>
          </cell>
          <cell r="C434" t="str">
            <v>PIEZA</v>
          </cell>
        </row>
        <row r="435">
          <cell r="A435">
            <v>474</v>
          </cell>
          <cell r="B435" t="str">
            <v>TONER PARA IMPRESORA HP COLOR LASER JET CP2025, CYAN NO. DE PARTE CC531A</v>
          </cell>
          <cell r="C435" t="str">
            <v>PIEZA</v>
          </cell>
        </row>
        <row r="436">
          <cell r="A436">
            <v>475</v>
          </cell>
          <cell r="B436" t="str">
            <v>TONER PARA IMPRESORA HP COLOR LASER JET CP2025, MAGENTA NO. DE PARTE CC533A</v>
          </cell>
          <cell r="C436" t="str">
            <v>PIEZA</v>
          </cell>
        </row>
        <row r="437">
          <cell r="A437">
            <v>476</v>
          </cell>
          <cell r="B437" t="str">
            <v>TONER PARA IMPRESORA HP COLOR LASER JET CP2025, NEGRO NO. DE PARTE CC530A</v>
          </cell>
          <cell r="C437" t="str">
            <v>PIEZA</v>
          </cell>
        </row>
        <row r="438">
          <cell r="A438">
            <v>477</v>
          </cell>
          <cell r="B438" t="str">
            <v>TAMBOR DE IMPRESIÓN PARA XEROX PHASER 4600 No.P. 113R00762</v>
          </cell>
          <cell r="C438" t="str">
            <v>PIEZA</v>
          </cell>
        </row>
        <row r="439">
          <cell r="A439">
            <v>478</v>
          </cell>
          <cell r="B439" t="str">
            <v>TABLA DE MADERA CON CLIP TAMAÑO CARTA</v>
          </cell>
          <cell r="C439" t="str">
            <v>PIEZA</v>
          </cell>
        </row>
        <row r="440">
          <cell r="A440">
            <v>479</v>
          </cell>
          <cell r="B440" t="str">
            <v>BANDERITAS ADHERIBLES REMOVIBLES DE 25.4 X 43.2 MM COLOR AMARILLO PAQUETE C/50 PZS.</v>
          </cell>
          <cell r="C440" t="str">
            <v>PAQUETE</v>
          </cell>
        </row>
        <row r="441">
          <cell r="A441">
            <v>480</v>
          </cell>
          <cell r="B441" t="str">
            <v>BASE PARA CORTE (45X51 CM, 3 MM DE ESPESOR)</v>
          </cell>
          <cell r="C441" t="str">
            <v xml:space="preserve">PIEZA </v>
          </cell>
        </row>
        <row r="442">
          <cell r="A442">
            <v>481</v>
          </cell>
          <cell r="B442" t="str">
            <v>POLIESTRECH (PELÍCULA PLÁSTICA) NATURAL CALIBRE 80 DE 20" PARA PALETIZAR</v>
          </cell>
          <cell r="C442" t="str">
            <v>ROLLO</v>
          </cell>
        </row>
        <row r="443">
          <cell r="A443">
            <v>482</v>
          </cell>
          <cell r="B443" t="str">
            <v>ROTAFOLIO DE ALUMINIO DE 60 DE ANCHO  X 90 ALTO CMS DE PATAS FIJAS CON PIZARRON BLANCO NO GIRATORIO CON SUJETADOR DE HOJAS Y PORTA PLUMON .</v>
          </cell>
          <cell r="C443" t="str">
            <v>PIEZA</v>
          </cell>
        </row>
        <row r="444">
          <cell r="A444">
            <v>483</v>
          </cell>
          <cell r="B444" t="str">
            <v>SUJETA LIBROS MASH COLOR NEGRO 130X130X160 MM</v>
          </cell>
          <cell r="C444" t="str">
            <v>PIEZA</v>
          </cell>
        </row>
        <row r="445">
          <cell r="A445">
            <v>484</v>
          </cell>
          <cell r="B445" t="str">
            <v>SUJETADOCUMENTOS  1  1/4" (32MM) CAJA 12 PZS.</v>
          </cell>
          <cell r="C445" t="str">
            <v>CAJA</v>
          </cell>
        </row>
        <row r="446">
          <cell r="A446">
            <v>485</v>
          </cell>
          <cell r="B446" t="str">
            <v>SUJETADOCUMENTOS  2" (51MM) CAJA 12 PZS.</v>
          </cell>
          <cell r="C446" t="str">
            <v>CAJA</v>
          </cell>
        </row>
        <row r="447">
          <cell r="A447">
            <v>486</v>
          </cell>
          <cell r="B447" t="str">
            <v>SUJETADOCUMENTOS 3/4" (19MM) BOLSA C/10</v>
          </cell>
          <cell r="C447" t="str">
            <v>BOLSA</v>
          </cell>
        </row>
        <row r="448">
          <cell r="A448">
            <v>487</v>
          </cell>
          <cell r="B448" t="str">
            <v>SUJETADOCUMENTOS GRANDE 12 PZS.</v>
          </cell>
          <cell r="C448" t="str">
            <v>CAJA</v>
          </cell>
        </row>
        <row r="449">
          <cell r="A449">
            <v>488</v>
          </cell>
          <cell r="B449" t="str">
            <v>HOJA PARA 4 CD ENTRADA SUPERIOR R/AFELPADO PRO-LINE MODELO PL24990 (ARCHIVO DE CONCENTRACION)</v>
          </cell>
          <cell r="C449" t="str">
            <v>PAQTE</v>
          </cell>
        </row>
        <row r="450">
          <cell r="A450">
            <v>489</v>
          </cell>
          <cell r="B450" t="str">
            <v xml:space="preserve">MINI SEPARADORES FLECHA ADHERIBLES COLORES SURTIDOS </v>
          </cell>
          <cell r="C450" t="str">
            <v>PAQUETE</v>
          </cell>
        </row>
        <row r="451">
          <cell r="A451">
            <v>490</v>
          </cell>
          <cell r="B451" t="str">
            <v>BANDERITAS ADHERIBLES REMOVIBLES DE 12 X 43.2 MM CUATRO COLORES PAQUETE C/140 PZS.</v>
          </cell>
          <cell r="C451" t="str">
            <v>PAQUETE</v>
          </cell>
        </row>
        <row r="452">
          <cell r="A452">
            <v>491</v>
          </cell>
          <cell r="B452" t="str">
            <v>PAPEL LIBRE DE ÁCIDO TAMAÑO CARTA PERMA-DUR 500 PIEZAS MODELO 678-8511</v>
          </cell>
          <cell r="C452" t="str">
            <v>PAQUETE</v>
          </cell>
        </row>
        <row r="453">
          <cell r="A453">
            <v>492</v>
          </cell>
          <cell r="B453" t="str">
            <v>PAPEL LIBRE DE ÁCIDO TAMAÑO OFICIO PERMA-DUR 500 PIEZAS MODELO 678-8514</v>
          </cell>
          <cell r="C453" t="str">
            <v>PAQTE</v>
          </cell>
        </row>
        <row r="454">
          <cell r="A454">
            <v>493</v>
          </cell>
          <cell r="B454" t="str">
            <v>PAPEL LUSTRE de 50 x 70 CMS, COLORES AZUL, BLANCO, ROSA, NEGRO, CAFÉ,</v>
          </cell>
          <cell r="C454" t="str">
            <v>PAQTE</v>
          </cell>
        </row>
        <row r="455">
          <cell r="A455">
            <v>494</v>
          </cell>
          <cell r="B455" t="str">
            <v>VASO DE PLASTICO No. 10 PAQUETE CON 25 PIEZAS</v>
          </cell>
          <cell r="C455" t="str">
            <v>PAQTE</v>
          </cell>
        </row>
        <row r="456">
          <cell r="A456">
            <v>495</v>
          </cell>
          <cell r="B456" t="str">
            <v>VASO TÉRMICO UNICEL No 8 C/25 PIEZAS</v>
          </cell>
          <cell r="C456" t="str">
            <v>PAQTE</v>
          </cell>
        </row>
        <row r="457">
          <cell r="A457">
            <v>496</v>
          </cell>
          <cell r="B457" t="str">
            <v>SERVILLETA DE PAPEL PAQUETE CON 125</v>
          </cell>
          <cell r="C457" t="str">
            <v>PAQTE</v>
          </cell>
        </row>
        <row r="458">
          <cell r="A458">
            <v>497</v>
          </cell>
          <cell r="B458" t="str">
            <v>BOLSA DE PLASTICO DE 25 X 35 CALIBRE 150 TRANSPARENTE</v>
          </cell>
          <cell r="C458" t="str">
            <v>KILO</v>
          </cell>
        </row>
        <row r="459">
          <cell r="A459">
            <v>498</v>
          </cell>
          <cell r="B459" t="str">
            <v>BOLSA DE PLÁSTICO DE 80 X 1.20  CMS. CALIBRE 400 TRANSPARENTE</v>
          </cell>
          <cell r="C459" t="str">
            <v>PIEZA</v>
          </cell>
        </row>
        <row r="460">
          <cell r="A460">
            <v>499</v>
          </cell>
          <cell r="B460" t="str">
            <v>BOLSA PLÁSTICA DE 90 X 120 CMS (TRANSPARENTE)</v>
          </cell>
          <cell r="C460" t="str">
            <v>PIEZA</v>
          </cell>
        </row>
        <row r="461">
          <cell r="A461">
            <v>500</v>
          </cell>
          <cell r="B461" t="str">
            <v>VASO DE PAPEL BIODEGRADABLE DE 8 ONZAS CAJA CON 1000 PIEZAS</v>
          </cell>
          <cell r="C461" t="str">
            <v>CAJA</v>
          </cell>
        </row>
        <row r="462">
          <cell r="A462">
            <v>501</v>
          </cell>
          <cell r="B462" t="str">
            <v>CARTUCHO DE TINTA CYAN HP 82 NP. C4911A</v>
          </cell>
          <cell r="C462" t="str">
            <v>PIEZA</v>
          </cell>
        </row>
        <row r="463">
          <cell r="A463">
            <v>502</v>
          </cell>
          <cell r="B463" t="str">
            <v>CARTUCHO DE TINTA MAGENTA HP 82 NP. C4912A</v>
          </cell>
          <cell r="C463" t="str">
            <v>PIEZA</v>
          </cell>
        </row>
        <row r="464">
          <cell r="A464">
            <v>503</v>
          </cell>
          <cell r="B464" t="str">
            <v>CARTUCHO DE TINTA HP 82 AMARILLO N/P: C4913A</v>
          </cell>
          <cell r="C464" t="str">
            <v>PIEZA</v>
          </cell>
        </row>
        <row r="465">
          <cell r="A465">
            <v>504</v>
          </cell>
          <cell r="B465" t="str">
            <v>TONER LEXMARK C 0 X 782 N. P.  C782X1YG YELLOW</v>
          </cell>
          <cell r="C465" t="str">
            <v>PIEZA</v>
          </cell>
        </row>
        <row r="466">
          <cell r="A466">
            <v>505</v>
          </cell>
          <cell r="B466" t="str">
            <v>TONER LEXMARK C950DE N.P. C950X2KG NEGRO</v>
          </cell>
          <cell r="C466" t="str">
            <v>PIEZA</v>
          </cell>
        </row>
        <row r="467">
          <cell r="A467">
            <v>506</v>
          </cell>
          <cell r="B467" t="str">
            <v>FOTOCONDUCTOR LEXMARK C950DE NP. C950X71G</v>
          </cell>
          <cell r="C467" t="str">
            <v>PIEZA</v>
          </cell>
        </row>
        <row r="468">
          <cell r="A468">
            <v>507</v>
          </cell>
          <cell r="B468" t="str">
            <v>CARTUCHO HP. DESIGNJET 727 CYAN NP. B3P19A</v>
          </cell>
          <cell r="C468" t="str">
            <v>PIEZA</v>
          </cell>
        </row>
        <row r="469">
          <cell r="A469">
            <v>508</v>
          </cell>
          <cell r="B469" t="str">
            <v>CARTUCHO HP. DESIGNJET 727 MAGENTA NP. B3P20A</v>
          </cell>
          <cell r="C469" t="str">
            <v>PIEZA</v>
          </cell>
        </row>
        <row r="470">
          <cell r="A470">
            <v>509</v>
          </cell>
          <cell r="B470" t="str">
            <v>CARTUCHO HP. DESIGNJET 727 YELLOW NP. B3P21A</v>
          </cell>
          <cell r="C470" t="str">
            <v>PIEZA</v>
          </cell>
        </row>
        <row r="471">
          <cell r="A471">
            <v>510</v>
          </cell>
          <cell r="B471" t="str">
            <v>CARTUCHO HP. DESIGNJET 727 GRAY NP. B3P24A</v>
          </cell>
          <cell r="C471" t="str">
            <v>PIEZA</v>
          </cell>
        </row>
        <row r="472">
          <cell r="A472">
            <v>511</v>
          </cell>
          <cell r="B472" t="str">
            <v>FOTOCONDUCTOR LEXMARK CS310,410,510  NO. P. 70C0Z50</v>
          </cell>
          <cell r="C472" t="str">
            <v>PIEZA</v>
          </cell>
        </row>
        <row r="473">
          <cell r="A473">
            <v>512</v>
          </cell>
          <cell r="B473" t="str">
            <v>FOTOCONDUCTOR UNIT. PARA MAQ. LEXMARK 911 N.P. 54G0P00</v>
          </cell>
          <cell r="C473" t="str">
            <v>PIEZA</v>
          </cell>
        </row>
        <row r="474">
          <cell r="A474">
            <v>513</v>
          </cell>
          <cell r="B474" t="str">
            <v>CONSUMIBLE LEXMARK MS911DE BOTELLA DE TONER RESIDUAL  N.P. 54G0W00</v>
          </cell>
          <cell r="C474" t="str">
            <v>PIEZA</v>
          </cell>
        </row>
        <row r="475">
          <cell r="A475">
            <v>514</v>
          </cell>
          <cell r="B475" t="str">
            <v>TONER LEXMARK C 0 X 782 N. P.  C782X1KG NEGRO</v>
          </cell>
          <cell r="C475" t="str">
            <v>PIEZA</v>
          </cell>
        </row>
        <row r="476">
          <cell r="A476">
            <v>515</v>
          </cell>
          <cell r="B476" t="str">
            <v>TONER LEXMARK C 0 X 782 N. P.  C782X1CG CYAN</v>
          </cell>
          <cell r="C476" t="str">
            <v>PIEZA</v>
          </cell>
        </row>
        <row r="477">
          <cell r="A477">
            <v>516</v>
          </cell>
          <cell r="B477" t="str">
            <v>TONER LEXMARK C 0 X 782 N. P.  C782X1MG MAGENTA</v>
          </cell>
          <cell r="C477" t="str">
            <v>PIEZA</v>
          </cell>
        </row>
        <row r="478">
          <cell r="A478">
            <v>519</v>
          </cell>
          <cell r="B478" t="str">
            <v>TOMER LEXMARK C950DE N.P. C950X2YG AMARILLO</v>
          </cell>
          <cell r="C478" t="str">
            <v>PIEZA</v>
          </cell>
        </row>
        <row r="479">
          <cell r="A479">
            <v>520</v>
          </cell>
          <cell r="B479" t="str">
            <v>TONER LEXMARK C950DE N.P. C950X2MG MAGENTA</v>
          </cell>
          <cell r="C479" t="str">
            <v>PIEZA</v>
          </cell>
        </row>
        <row r="480">
          <cell r="A480">
            <v>521</v>
          </cell>
          <cell r="B480" t="str">
            <v>TOMER LEXMARK C950DE N.P. C950X2CG CYAN</v>
          </cell>
          <cell r="C480" t="str">
            <v>PIEZA</v>
          </cell>
        </row>
        <row r="481">
          <cell r="A481">
            <v>522</v>
          </cell>
          <cell r="B481" t="str">
            <v>CONSUMIBLE LEXMARK C950DE BOTELLA DE TONER RESIDUAL N.P. C950X76G</v>
          </cell>
          <cell r="C481" t="str">
            <v>PIEZA</v>
          </cell>
        </row>
        <row r="482">
          <cell r="A482">
            <v>523</v>
          </cell>
          <cell r="B482" t="str">
            <v>CONTENEDOR DE TONER RESIDUAL LEXMARK. C750, 52,,760,762,770,772,780,782 N.P. 10B3100</v>
          </cell>
          <cell r="C482" t="str">
            <v>PIEZA</v>
          </cell>
        </row>
        <row r="483">
          <cell r="A483">
            <v>524</v>
          </cell>
          <cell r="B483" t="str">
            <v>CONSUMIBLE LEXMARK CS310DN BOTELLA DE TONER RESIDUAL NO. P. C540X75G</v>
          </cell>
          <cell r="C483" t="str">
            <v>PIEZA</v>
          </cell>
        </row>
        <row r="484">
          <cell r="A484">
            <v>525</v>
          </cell>
          <cell r="B484" t="str">
            <v xml:space="preserve">CONTENEDOR DE TONER LEXMARK. C52X, 53X   N.P.C52025X </v>
          </cell>
          <cell r="C484" t="str">
            <v>PIEZA</v>
          </cell>
        </row>
        <row r="485">
          <cell r="A485">
            <v>526</v>
          </cell>
          <cell r="B485" t="str">
            <v>CARTUCHO HP DESINJET 727 NEGRO  MATE  N.P. B3P22A</v>
          </cell>
          <cell r="C485" t="str">
            <v>PIEZA</v>
          </cell>
        </row>
        <row r="486">
          <cell r="A486">
            <v>527</v>
          </cell>
          <cell r="B486" t="str">
            <v>CARTUCHO HP DESINJET 727 NEGRO  FOTOGRÁFICO  N.P. B3P23A</v>
          </cell>
          <cell r="C486" t="str">
            <v>PIEZA</v>
          </cell>
        </row>
        <row r="487">
          <cell r="A487">
            <v>528</v>
          </cell>
          <cell r="B487" t="str">
            <v>FOTOCONDUCTOR LEXMAK MS610DN NP. 50F0Z00</v>
          </cell>
          <cell r="C487" t="str">
            <v>PIEZA</v>
          </cell>
        </row>
        <row r="488">
          <cell r="A488">
            <v>529</v>
          </cell>
          <cell r="B488" t="str">
            <v>TONER XEROX PHAISER 4600,620,622 ALTA CAP. NP. 106R01536</v>
          </cell>
          <cell r="C488" t="str">
            <v>PIEZA</v>
          </cell>
        </row>
        <row r="489">
          <cell r="A489">
            <v>530</v>
          </cell>
          <cell r="B489" t="str">
            <v>TONER LASER  1100 HP C4092A</v>
          </cell>
          <cell r="C489" t="str">
            <v>PIEZA</v>
          </cell>
        </row>
        <row r="490">
          <cell r="A490">
            <v>531</v>
          </cell>
          <cell r="B490" t="str">
            <v>TONER LEXMARK  C710 NEGRO Nº  PARTE 10E0040</v>
          </cell>
          <cell r="C490" t="str">
            <v>PIEZA</v>
          </cell>
        </row>
        <row r="491">
          <cell r="A491">
            <v>532</v>
          </cell>
          <cell r="B491" t="str">
            <v>TONER LEXMARK  OPTRA  LASER MOD.S-925</v>
          </cell>
          <cell r="C491" t="str">
            <v>PIEZA</v>
          </cell>
        </row>
        <row r="492">
          <cell r="A492">
            <v>533</v>
          </cell>
          <cell r="B492" t="str">
            <v>TONER LEXMARK  OPTRA  LASER MOD.T-610</v>
          </cell>
          <cell r="C492" t="str">
            <v>PIEZA</v>
          </cell>
        </row>
        <row r="493">
          <cell r="A493">
            <v>534</v>
          </cell>
          <cell r="B493" t="str">
            <v>TONER LEXMARK MOD. 12A6830 T-520</v>
          </cell>
          <cell r="C493" t="str">
            <v>PIEZA</v>
          </cell>
        </row>
        <row r="494">
          <cell r="A494">
            <v>535</v>
          </cell>
          <cell r="B494" t="str">
            <v>TONER MINOLTA 9100</v>
          </cell>
          <cell r="C494" t="str">
            <v>PIEZA</v>
          </cell>
        </row>
        <row r="495">
          <cell r="A495">
            <v>536</v>
          </cell>
          <cell r="B495" t="str">
            <v>TONER OKI  B6300m</v>
          </cell>
          <cell r="C495" t="str">
            <v>PIEZA</v>
          </cell>
        </row>
        <row r="496">
          <cell r="A496">
            <v>537</v>
          </cell>
          <cell r="B496" t="str">
            <v>TONER P/FOTOCOPIADORA CANNON NP-8530</v>
          </cell>
          <cell r="C496" t="str">
            <v>PIEZA</v>
          </cell>
        </row>
        <row r="497">
          <cell r="A497">
            <v>538</v>
          </cell>
          <cell r="B497" t="str">
            <v>TAZA CON EL LOGOTIPO ANTERIOR IEDF</v>
          </cell>
          <cell r="C497" t="str">
            <v>PIEZA</v>
          </cell>
        </row>
        <row r="498">
          <cell r="A498">
            <v>539</v>
          </cell>
          <cell r="B498" t="str">
            <v xml:space="preserve">DISKETTES 3.5" C/10 PIEZAS </v>
          </cell>
          <cell r="C498" t="str">
            <v>CAJA</v>
          </cell>
        </row>
        <row r="499">
          <cell r="A499">
            <v>540</v>
          </cell>
          <cell r="B499" t="str">
            <v>TAMBOR BROTHER HL-300</v>
          </cell>
          <cell r="C499" t="str">
            <v>PIEZA</v>
          </cell>
        </row>
        <row r="500">
          <cell r="A500">
            <v>541</v>
          </cell>
          <cell r="B500" t="str">
            <v>CABEZAL DE IMPRESIÓN PARA HP. DESINGJET 727 PARA PLOTER NP. B3P06A</v>
          </cell>
          <cell r="C500" t="str">
            <v>PIEZA</v>
          </cell>
        </row>
        <row r="501">
          <cell r="A501">
            <v>542</v>
          </cell>
          <cell r="B501" t="str">
            <v>KIT DE LIMPIEZA PARA IMPRESORA ZEBRA ZX97 NO.P. 105999-704</v>
          </cell>
          <cell r="C501" t="str">
            <v>KIT</v>
          </cell>
        </row>
        <row r="502">
          <cell r="A502">
            <v>543</v>
          </cell>
          <cell r="B502" t="str">
            <v>RIBBON PARA LAMINAR TRANSPARENTE1.0 NO. P. 800085-914</v>
          </cell>
          <cell r="C502" t="str">
            <v>ROLLO</v>
          </cell>
        </row>
        <row r="503">
          <cell r="A503">
            <v>544</v>
          </cell>
          <cell r="B503" t="str">
            <v>RIBBON ZEBRA CARD PARA IMPRESORA YMCKO DE CINCO PANELES ZXP7 NO.P. C800077-740</v>
          </cell>
          <cell r="C503" t="str">
            <v>PIEZA</v>
          </cell>
        </row>
        <row r="504">
          <cell r="A504">
            <v>546</v>
          </cell>
          <cell r="B504" t="str">
            <v xml:space="preserve">TARJETA PVC COMPUESTO ZEBRA 60/40 N.P. 104524-101 </v>
          </cell>
          <cell r="C504" t="str">
            <v>PIEZA</v>
          </cell>
        </row>
        <row r="505">
          <cell r="A505">
            <v>547</v>
          </cell>
          <cell r="B505" t="str">
            <v>RIBBON PARA LAMINAR HOLOGRÁFICO 1 MILÉSIMA PARA ZXP 7 TOP  N. P. 800086-001</v>
          </cell>
          <cell r="C505" t="str">
            <v>PIEZA</v>
          </cell>
        </row>
        <row r="506">
          <cell r="A506">
            <v>556</v>
          </cell>
          <cell r="B506" t="str">
            <v>SEPARADOR TAMAÑO TABLOIDE DE 5 POSICIONES</v>
          </cell>
          <cell r="C506" t="str">
            <v>PIEZA</v>
          </cell>
        </row>
        <row r="507">
          <cell r="A507">
            <v>557</v>
          </cell>
          <cell r="B507" t="str">
            <v>TONER P/IMPRESORA HP COLOR LASERJET CP5525 AMARILLO NP. CE272A</v>
          </cell>
          <cell r="C507" t="str">
            <v>PIEZA</v>
          </cell>
        </row>
        <row r="508">
          <cell r="A508">
            <v>558</v>
          </cell>
          <cell r="B508" t="str">
            <v>TONER P/IMPRESORA HP COLOR LASERJET AZUL NP. CE271A</v>
          </cell>
          <cell r="C508" t="str">
            <v>PIEZA</v>
          </cell>
        </row>
        <row r="509">
          <cell r="A509">
            <v>559</v>
          </cell>
          <cell r="B509" t="str">
            <v>TONER P/IMPRESORA HP COLOR LASERJET CP5525 MAGENTA NP. CE273A</v>
          </cell>
          <cell r="C509" t="str">
            <v>PIEZA</v>
          </cell>
        </row>
        <row r="510">
          <cell r="A510">
            <v>560</v>
          </cell>
          <cell r="B510" t="str">
            <v>TONER P/IMPRESORA HP COLOR LASERJET CP5525 NEGRO NP. CE270A</v>
          </cell>
          <cell r="C510" t="str">
            <v>PIEZA</v>
          </cell>
        </row>
        <row r="511">
          <cell r="A511">
            <v>561</v>
          </cell>
          <cell r="B511" t="str">
            <v>CARTUCHO P/ESCANER XEROX 6605 NP. 006R01238</v>
          </cell>
          <cell r="C511" t="str">
            <v>PIEZA</v>
          </cell>
        </row>
        <row r="512">
          <cell r="A512">
            <v>562</v>
          </cell>
          <cell r="B512" t="str">
            <v>TONER 106R01443 P/IMPRESORA XEROX 7500 C/CYAN</v>
          </cell>
          <cell r="C512" t="str">
            <v>PIEZA</v>
          </cell>
        </row>
        <row r="513">
          <cell r="A513">
            <v>563</v>
          </cell>
          <cell r="B513" t="str">
            <v>TONER 106R01444 P/IMPRESORA XEROX 7500 C/MAGENTA</v>
          </cell>
          <cell r="C513" t="str">
            <v>PIEZA</v>
          </cell>
        </row>
        <row r="514">
          <cell r="A514">
            <v>564</v>
          </cell>
          <cell r="B514" t="str">
            <v>TONER 106R01445 P/IMPRESORA XEROX 7500 C/AMARILLO</v>
          </cell>
          <cell r="C514" t="str">
            <v>PIEZA</v>
          </cell>
        </row>
        <row r="515">
          <cell r="A515">
            <v>565</v>
          </cell>
          <cell r="B515" t="str">
            <v>TONER 106R01446 P/IMPRESORA XEROX 7500 C/NEGRO</v>
          </cell>
          <cell r="C515" t="str">
            <v>PIEZA</v>
          </cell>
        </row>
        <row r="516">
          <cell r="A516">
            <v>566</v>
          </cell>
          <cell r="B516" t="str">
            <v>CARTUCHO DE DESECHO P/ESCANER DE PLANOS XEROX 6605 NP. 008R13014</v>
          </cell>
          <cell r="C516" t="str">
            <v>PIEZA</v>
          </cell>
        </row>
        <row r="517">
          <cell r="A517">
            <v>574</v>
          </cell>
          <cell r="B517" t="str">
            <v>TRITURADORA PERSONAL</v>
          </cell>
          <cell r="C517" t="str">
            <v>PIEZA</v>
          </cell>
        </row>
        <row r="518">
          <cell r="A518">
            <v>581</v>
          </cell>
          <cell r="B518" t="str">
            <v>CALCULADORA DE BOLSILLO</v>
          </cell>
          <cell r="C518" t="str">
            <v>PIEZA</v>
          </cell>
        </row>
        <row r="519">
          <cell r="A519">
            <v>595</v>
          </cell>
          <cell r="B519" t="str">
            <v>PAPEL BOND No. DE PARTE 3M1 PARA FOTOCOPIADORA XEROX MODELO 8825 DE 0.91 X 47, NUCLEO DE 3"</v>
          </cell>
          <cell r="C519" t="str">
            <v>ROLLO</v>
          </cell>
        </row>
        <row r="520">
          <cell r="A520">
            <v>596</v>
          </cell>
          <cell r="B520" t="str">
            <v>TONER 106  RO 1443 P/IMPRESORA XEROX PHASER 7500 DX COLOR CYAN</v>
          </cell>
          <cell r="C520" t="str">
            <v>PIEZA</v>
          </cell>
        </row>
        <row r="521">
          <cell r="A521">
            <v>597</v>
          </cell>
          <cell r="B521" t="str">
            <v>TONER 106  RO 1444 P/IMPRESORA XEROX PHASER 7500 DX COLOR MAGENTA</v>
          </cell>
          <cell r="C521" t="str">
            <v>PIEZA</v>
          </cell>
        </row>
        <row r="522">
          <cell r="A522">
            <v>598</v>
          </cell>
          <cell r="B522" t="str">
            <v>TONER 106  RO 1445 P/IMPRESORA XEROX PHASER 7500 DX COLOR AMARILLO</v>
          </cell>
          <cell r="C522" t="str">
            <v>PIEZA</v>
          </cell>
        </row>
        <row r="523">
          <cell r="A523">
            <v>599</v>
          </cell>
          <cell r="B523" t="str">
            <v>TONER 106  RO 1446 P/IMPRESORA XEROX PHASER 7500 DX COLOR NEGRO</v>
          </cell>
          <cell r="C523" t="str">
            <v>PIEZA</v>
          </cell>
        </row>
        <row r="524">
          <cell r="A524">
            <v>600</v>
          </cell>
          <cell r="B524" t="str">
            <v>HILO CUERVO CAÑAMO BLANCO PAQUETE CON 10 ROLLOS</v>
          </cell>
          <cell r="C524" t="str">
            <v>PAQUETE</v>
          </cell>
        </row>
        <row r="525">
          <cell r="A525">
            <v>601</v>
          </cell>
          <cell r="B525" t="str">
            <v>CINTA GAFER 48 MM X 50 MTS. COLOR PLATA</v>
          </cell>
          <cell r="C525" t="str">
            <v>ROLLO</v>
          </cell>
        </row>
        <row r="526">
          <cell r="A526">
            <v>602</v>
          </cell>
          <cell r="B526" t="str">
            <v>BOLSA DE PLASTICO CON CIERRE HERMETICO DE 22 X 35CMS</v>
          </cell>
          <cell r="C526" t="str">
            <v>PIEZA</v>
          </cell>
        </row>
        <row r="527">
          <cell r="A527">
            <v>603</v>
          </cell>
          <cell r="B527" t="str">
            <v>CARTUCHO DE DESECHO PARA IMPRESORA XEROX PHASER 7500 DX (108R00865)XEROX</v>
          </cell>
          <cell r="C527" t="str">
            <v>PIEZA</v>
          </cell>
        </row>
        <row r="528">
          <cell r="A528">
            <v>604</v>
          </cell>
          <cell r="B528" t="str">
            <v>CARTULINA IRIS COLOR LILA DE 50 X 65 CM MARCA COLOR PRINT</v>
          </cell>
          <cell r="C528" t="str">
            <v>PIEZA</v>
          </cell>
        </row>
        <row r="529">
          <cell r="A529">
            <v>605</v>
          </cell>
          <cell r="B529" t="str">
            <v>FOTOCONDUCTOR LEXMARK E360, COLOR DE IMPRESION NEGR, No. PARTE E260X22G LEXMARK</v>
          </cell>
          <cell r="C529" t="str">
            <v>PIEZA</v>
          </cell>
        </row>
        <row r="530">
          <cell r="A530">
            <v>606</v>
          </cell>
          <cell r="B530" t="str">
            <v>TANQUE DE MATENIMIENTO EPSON STYLUS PRO 3800 No. PARTE T58200</v>
          </cell>
          <cell r="C530" t="str">
            <v>PIEZA</v>
          </cell>
        </row>
        <row r="531">
          <cell r="A531">
            <v>607</v>
          </cell>
          <cell r="B531" t="str">
            <v>VASO CONICO DE PLASTICO No. 104-P C/250 PIEZA</v>
          </cell>
          <cell r="C531" t="str">
            <v>PAQUETE</v>
          </cell>
        </row>
        <row r="532">
          <cell r="A532">
            <v>608</v>
          </cell>
          <cell r="B532" t="str">
            <v>CORTADOR GRANDE CON ALMA CE ACERO Y CUERPO CIBIERTO DE GOMA</v>
          </cell>
          <cell r="C532" t="str">
            <v>PIEZA</v>
          </cell>
        </row>
        <row r="533">
          <cell r="A533">
            <v>609</v>
          </cell>
          <cell r="B533" t="str">
            <v>CUCHARA DE PLASTICO CHICA DESECHABLE CON 50 PIEZA</v>
          </cell>
          <cell r="C533" t="str">
            <v>PAQUETE</v>
          </cell>
        </row>
        <row r="534">
          <cell r="A534">
            <v>610</v>
          </cell>
          <cell r="B534" t="str">
            <v>CUCHARA DE PLASTICO GRANDE DESECHABLE CON 25 PIEZA</v>
          </cell>
          <cell r="C534" t="str">
            <v>PAQUETE</v>
          </cell>
        </row>
        <row r="535">
          <cell r="A535">
            <v>611</v>
          </cell>
          <cell r="B535" t="str">
            <v>CUCHILLO DE PLASTICO GRANDE DESECHABLE CON 25 PIEZA</v>
          </cell>
          <cell r="C535" t="str">
            <v>PAQUETE</v>
          </cell>
        </row>
        <row r="536">
          <cell r="A536">
            <v>612</v>
          </cell>
          <cell r="B536" t="str">
            <v>PLATO DE PLASTICO CHICO DESECHABLE CON 25 PIEZA</v>
          </cell>
          <cell r="C536" t="str">
            <v>PAQUETE</v>
          </cell>
        </row>
        <row r="537">
          <cell r="A537">
            <v>613</v>
          </cell>
          <cell r="B537" t="str">
            <v>TENEDOR DE PLASTICO GRANDE DESECHABLE CON 25 PIEZA</v>
          </cell>
          <cell r="C537" t="str">
            <v>PAQUETE</v>
          </cell>
        </row>
        <row r="538">
          <cell r="A538">
            <v>614</v>
          </cell>
          <cell r="B538" t="str">
            <v>LIBRETA FORMA ITALIANA PASTA DURA DE 96 HOJAS</v>
          </cell>
          <cell r="C538" t="str">
            <v>PIEZA</v>
          </cell>
        </row>
        <row r="539">
          <cell r="A539">
            <v>615</v>
          </cell>
          <cell r="B539" t="str">
            <v>PAÑUELOS DESECHABLES CAJA C/90 PIEZA</v>
          </cell>
          <cell r="C539" t="str">
            <v>CAJA</v>
          </cell>
        </row>
        <row r="540">
          <cell r="A540">
            <v>616</v>
          </cell>
          <cell r="B540" t="str">
            <v>PAPEL BOND TAMAÑO CARTA EN COLORES PASTEL PAQUETE CON 100 HOJAS 4 COLORES</v>
          </cell>
          <cell r="C540" t="str">
            <v>PAQUETE</v>
          </cell>
        </row>
        <row r="541">
          <cell r="A541">
            <v>617</v>
          </cell>
          <cell r="B541" t="str">
            <v xml:space="preserve">PIZARRON DE CORCHO DE 90 (ALTO) X 120 (ANCHO) CMS. </v>
          </cell>
          <cell r="C541" t="str">
            <v>PIEZA</v>
          </cell>
        </row>
        <row r="542">
          <cell r="A542">
            <v>618</v>
          </cell>
          <cell r="B542" t="str">
            <v xml:space="preserve">PLIEGO DE FOAMY 85 X 75 CM. DIFERENTES COLORES </v>
          </cell>
          <cell r="C542" t="str">
            <v>PLIEGO</v>
          </cell>
        </row>
        <row r="543">
          <cell r="A543">
            <v>619</v>
          </cell>
          <cell r="B543" t="str">
            <v>CORRECTOR LIQUIDO TIPO PLUMA</v>
          </cell>
          <cell r="C543" t="str">
            <v>PIEZA</v>
          </cell>
        </row>
        <row r="544">
          <cell r="A544">
            <v>620</v>
          </cell>
          <cell r="B544" t="str">
            <v>CUTTER PROFESIONAL</v>
          </cell>
          <cell r="C544" t="str">
            <v>PIEZA</v>
          </cell>
        </row>
        <row r="545">
          <cell r="A545">
            <v>621</v>
          </cell>
          <cell r="B545" t="str">
            <v>DISCO COMPACTO GRABABLE 80 MIN. 700MB , EN ESTUCHE DE 50 PIEZAS</v>
          </cell>
          <cell r="C545" t="str">
            <v>ESTUCHE</v>
          </cell>
        </row>
        <row r="546">
          <cell r="A546">
            <v>622</v>
          </cell>
          <cell r="B546" t="str">
            <v>PIZARRON BLANCO DE ACRILICO DE 90 X 1.20 CMS.</v>
          </cell>
          <cell r="C546" t="str">
            <v>PIEZA</v>
          </cell>
        </row>
        <row r="547">
          <cell r="A547">
            <v>623</v>
          </cell>
          <cell r="B547" t="str">
            <v>PLATO DE PLASTICO GRANDE DESECHABLE CON 25 PIEZA</v>
          </cell>
          <cell r="C547" t="str">
            <v>PAQUETE</v>
          </cell>
        </row>
        <row r="548">
          <cell r="A548">
            <v>624</v>
          </cell>
          <cell r="B548" t="str">
            <v>CARTUCHO DE TINTA EPSON STYLUS PHOTO R270 CYAN No. T082220</v>
          </cell>
          <cell r="C548" t="str">
            <v>PIEZA</v>
          </cell>
        </row>
        <row r="549">
          <cell r="A549">
            <v>625</v>
          </cell>
          <cell r="B549" t="str">
            <v>CARTUCHO DE TINTA EPSON STYLUS PHOTO R270 AMARILLO No. T082420</v>
          </cell>
          <cell r="C549" t="str">
            <v>PIEZA</v>
          </cell>
        </row>
        <row r="550">
          <cell r="A550">
            <v>626</v>
          </cell>
          <cell r="B550" t="str">
            <v>CARTUCHO DE TINTA EPSON STYLUS PHOTO R270 CYAN LIGHT No. T082520</v>
          </cell>
          <cell r="C550" t="str">
            <v>PIEZA</v>
          </cell>
        </row>
        <row r="551">
          <cell r="A551">
            <v>627</v>
          </cell>
          <cell r="B551" t="str">
            <v>CARTUCHO DE TINTA EPSON STYLUS PHOTO R270 MAGENTA No. T082320</v>
          </cell>
          <cell r="C551" t="str">
            <v>PIEZA</v>
          </cell>
        </row>
        <row r="552">
          <cell r="A552">
            <v>628</v>
          </cell>
          <cell r="B552" t="str">
            <v>CARTUCHO DE TINTA EPSON STYLUS PHOTO R270 MAGENTA LIGHT No. T082620</v>
          </cell>
          <cell r="C552" t="str">
            <v>PIEZA</v>
          </cell>
        </row>
        <row r="553">
          <cell r="A553">
            <v>629</v>
          </cell>
          <cell r="B553" t="str">
            <v>CARTUCHO DE TINTA EPSON STYLUS PHOTO R270 NEGRO No. T082120</v>
          </cell>
          <cell r="C553" t="str">
            <v>PIEZA</v>
          </cell>
        </row>
        <row r="554">
          <cell r="A554">
            <v>630</v>
          </cell>
          <cell r="B554" t="str">
            <v>TARJETA DE ESTADO SOLIDO AJ-P2E064XG</v>
          </cell>
          <cell r="C554" t="str">
            <v>PIEZA</v>
          </cell>
        </row>
        <row r="555">
          <cell r="A555">
            <v>631</v>
          </cell>
          <cell r="B555" t="str">
            <v>ETIQUETA ADHESIVA No. 4 COLOR AZUL No. 4</v>
          </cell>
          <cell r="C555" t="str">
            <v>SOBRE</v>
          </cell>
        </row>
        <row r="556">
          <cell r="A556">
            <v>632</v>
          </cell>
          <cell r="B556" t="str">
            <v>CINTA PARA RELOJ FECHADOR MODELO. LTTN/SP</v>
          </cell>
          <cell r="C556" t="str">
            <v>PIEZA</v>
          </cell>
        </row>
        <row r="557">
          <cell r="A557">
            <v>633</v>
          </cell>
          <cell r="B557" t="str">
            <v>LAZO DE MECATE PRESENTACON DE 2 KG.</v>
          </cell>
          <cell r="C557" t="str">
            <v>ROLLO</v>
          </cell>
        </row>
        <row r="558">
          <cell r="A558">
            <v>634</v>
          </cell>
          <cell r="B558" t="str">
            <v>PAPEL AUTOCOPIANTE GRUESO FINAL DE 21.5 X 34 CMS</v>
          </cell>
          <cell r="C558" t="str">
            <v>PLIEGO</v>
          </cell>
        </row>
        <row r="559">
          <cell r="A559">
            <v>635</v>
          </cell>
          <cell r="B559" t="str">
            <v>PAPEL AUTOCOPIANTE INTERMEDIO DE 21.5 X 34 CMS</v>
          </cell>
          <cell r="C559" t="str">
            <v>PLIEGO</v>
          </cell>
        </row>
        <row r="560">
          <cell r="A560">
            <v>636</v>
          </cell>
          <cell r="B560" t="str">
            <v>PAPEL AUTOCOPIANTE ORIGINAL DE 21.5 X 34 CMS</v>
          </cell>
          <cell r="C560" t="str">
            <v>PLIEGO</v>
          </cell>
        </row>
        <row r="561">
          <cell r="A561">
            <v>637</v>
          </cell>
          <cell r="B561" t="str">
            <v>REVELADOR PARA FOTOCOPIADORA XEROX MODELO 8825 N. 5R310</v>
          </cell>
          <cell r="C561" t="str">
            <v>PIEZA</v>
          </cell>
        </row>
        <row r="562">
          <cell r="A562">
            <v>638</v>
          </cell>
          <cell r="B562" t="str">
            <v>SOLVENTE PARA ADHESIVO DE 1 LITRO</v>
          </cell>
          <cell r="C562" t="str">
            <v>LITRO</v>
          </cell>
        </row>
        <row r="563">
          <cell r="A563">
            <v>639</v>
          </cell>
          <cell r="B563" t="str">
            <v xml:space="preserve">TARJETA SD H CLASE 10 DE 32 GBS, </v>
          </cell>
          <cell r="C563" t="str">
            <v>PIEZA</v>
          </cell>
        </row>
        <row r="564">
          <cell r="A564">
            <v>640</v>
          </cell>
          <cell r="B564" t="str">
            <v>FUSOR 110 V. PHASER 7500 No. PARTE 115R00061</v>
          </cell>
          <cell r="C564" t="str">
            <v>PIEZA</v>
          </cell>
        </row>
        <row r="565">
          <cell r="A565">
            <v>641</v>
          </cell>
          <cell r="B565" t="str">
            <v>UNIDAD DE IMAGEN PARA IMPRESORA XEROX PHASER 7500DX No.PARTE.- 108R00861</v>
          </cell>
          <cell r="C565" t="str">
            <v>PIEZA</v>
          </cell>
        </row>
        <row r="566">
          <cell r="A566">
            <v>642</v>
          </cell>
          <cell r="B566" t="str">
            <v>MARCADOR PERMANENTE COLOR ROSA</v>
          </cell>
          <cell r="C566" t="str">
            <v>PIEZA</v>
          </cell>
        </row>
        <row r="567">
          <cell r="A567">
            <v>643</v>
          </cell>
          <cell r="B567" t="str">
            <v>TONER LEXMARK NEGRO A/R MS610</v>
          </cell>
          <cell r="C567" t="str">
            <v>PIEZA</v>
          </cell>
        </row>
        <row r="568">
          <cell r="A568">
            <v>644</v>
          </cell>
          <cell r="B568" t="str">
            <v>TARJETA DE MEMORIA DE 64 GB MICROSD CLASE 10 CON ADAPTADOR A SD</v>
          </cell>
          <cell r="C568" t="str">
            <v>PIEZA</v>
          </cell>
        </row>
        <row r="569">
          <cell r="A569">
            <v>645</v>
          </cell>
          <cell r="B569" t="str">
            <v>PORTA GAFETE DE 6 X 9 CM X 4.3 MM CON CAIMAN INTEGRADO</v>
          </cell>
          <cell r="C569" t="str">
            <v>PIEZA</v>
          </cell>
        </row>
        <row r="570">
          <cell r="A570">
            <v>646</v>
          </cell>
          <cell r="B570" t="str">
            <v>APUNTADORES LASER CON CONTROL PARA PRESENTACIONES</v>
          </cell>
          <cell r="C570" t="str">
            <v>PIEZA</v>
          </cell>
        </row>
        <row r="571">
          <cell r="A571">
            <v>647</v>
          </cell>
          <cell r="B571" t="str">
            <v>ESTUCHE SENCILLO PARA CD´S</v>
          </cell>
          <cell r="C571" t="str">
            <v>PIEZA</v>
          </cell>
        </row>
        <row r="572">
          <cell r="A572">
            <v>648</v>
          </cell>
          <cell r="B572" t="str">
            <v>TONER LEXMARK NEGRO A/R MS911NP. 54G0H00</v>
          </cell>
          <cell r="C572" t="str">
            <v>PIEZA</v>
          </cell>
        </row>
        <row r="573">
          <cell r="A573">
            <v>649</v>
          </cell>
          <cell r="B573" t="str">
            <v>TONER LEXMARK NEGRO CS310 ALTO R. 708HK No.P. 70C8HK0</v>
          </cell>
          <cell r="C573" t="str">
            <v>PIEZA</v>
          </cell>
        </row>
        <row r="574">
          <cell r="A574">
            <v>650</v>
          </cell>
          <cell r="B574" t="str">
            <v>TONER LEXMARK MAGENTA CS310 ALTO R. 708HM No.P. 70C8HM0</v>
          </cell>
          <cell r="C574" t="str">
            <v>PIEZA</v>
          </cell>
        </row>
        <row r="575">
          <cell r="A575">
            <v>651</v>
          </cell>
          <cell r="B575" t="str">
            <v>TONER LEXMARK AMARILLO CS310 ALTO R. 708 HY No.P. 70C8HY0</v>
          </cell>
          <cell r="C575" t="str">
            <v>PIEZA</v>
          </cell>
        </row>
        <row r="576">
          <cell r="A576">
            <v>652</v>
          </cell>
          <cell r="B576" t="str">
            <v>TONER LEXMARK CYAN CS310 ALTO R. 708HC No.P. 70C8HC0</v>
          </cell>
          <cell r="C576" t="str">
            <v>PIEZA</v>
          </cell>
        </row>
        <row r="577">
          <cell r="A577">
            <v>653</v>
          </cell>
          <cell r="B577" t="str">
            <v>TONER NEGRO LEXMARK MS610 N/P 50F4H00</v>
          </cell>
          <cell r="C577" t="str">
            <v>PIEZA</v>
          </cell>
        </row>
        <row r="578">
          <cell r="A578">
            <v>681</v>
          </cell>
          <cell r="B578" t="str">
            <v>SELLO AUTOENTINTABLE PRINTER MOD. S-833</v>
          </cell>
          <cell r="C578" t="str">
            <v>PIEZA</v>
          </cell>
        </row>
        <row r="579">
          <cell r="A579">
            <v>682</v>
          </cell>
          <cell r="B579" t="str">
            <v>SELLO DE MAROMA CON FECHADOR</v>
          </cell>
          <cell r="C579" t="str">
            <v>PIEZA</v>
          </cell>
        </row>
        <row r="580">
          <cell r="A580">
            <v>683</v>
          </cell>
          <cell r="B580" t="str">
            <v>SELLO DE MAROMA S-830 PRINTER LINE 38X75</v>
          </cell>
          <cell r="C580" t="str">
            <v>PIEZA</v>
          </cell>
        </row>
        <row r="581">
          <cell r="A581">
            <v>684</v>
          </cell>
          <cell r="B581" t="str">
            <v>SELLO DE GOMA</v>
          </cell>
          <cell r="C581" t="str">
            <v>PIEZA</v>
          </cell>
        </row>
        <row r="582">
          <cell r="A582">
            <v>685</v>
          </cell>
          <cell r="B582" t="str">
            <v>SELLO DE MAROMA AUTOENTINTABLE, CON FECHADOR DE 42 X 42 MM. S542, S542D</v>
          </cell>
          <cell r="C582" t="str">
            <v>PIEZA</v>
          </cell>
        </row>
        <row r="583">
          <cell r="A583">
            <v>686</v>
          </cell>
          <cell r="B583" t="str">
            <v>TONER NEGRO LEXMARK MS610 N/P 50F4X00</v>
          </cell>
          <cell r="C583" t="str">
            <v>PIEZA</v>
          </cell>
        </row>
        <row r="584">
          <cell r="A584">
            <v>687</v>
          </cell>
          <cell r="B584" t="str">
            <v>CARTULINA COUCHÉ MATE DE 200 GRS.</v>
          </cell>
          <cell r="C584" t="str">
            <v>PLIEGO</v>
          </cell>
        </row>
        <row r="585">
          <cell r="A585">
            <v>688</v>
          </cell>
          <cell r="B585" t="str">
            <v>TARJETA DE MEMORIA SANDISK SDHC CATEGORIA 10</v>
          </cell>
          <cell r="C585" t="str">
            <v>PIEZA</v>
          </cell>
        </row>
        <row r="586">
          <cell r="A586">
            <v>689</v>
          </cell>
          <cell r="B586" t="str">
            <v>TINTA PARA SELLO DE MAROMA DE 15 ML. COLOR NEGRO</v>
          </cell>
          <cell r="C586" t="str">
            <v>PIEZA</v>
          </cell>
        </row>
        <row r="587">
          <cell r="A587">
            <v>690</v>
          </cell>
          <cell r="B587" t="str">
            <v>SOBRE DE PAPEL CELOFAN 14 X 20 CM. PAQUETE CON 100 PZS.</v>
          </cell>
          <cell r="C587" t="str">
            <v>PIEZA</v>
          </cell>
        </row>
        <row r="588">
          <cell r="A588">
            <v>691</v>
          </cell>
          <cell r="B588" t="str">
            <v>TABLA SALVA CORTE 90 X 60 CM.</v>
          </cell>
          <cell r="C588" t="str">
            <v>PIEZA</v>
          </cell>
        </row>
        <row r="589">
          <cell r="A589">
            <v>692</v>
          </cell>
          <cell r="B589" t="str">
            <v>TORRE DE 100 DVDS IMPRIMIBLES</v>
          </cell>
          <cell r="C589" t="str">
            <v>PIEZA</v>
          </cell>
        </row>
        <row r="590">
          <cell r="A590">
            <v>693</v>
          </cell>
          <cell r="B590" t="str">
            <v>EQUIPO HAMA DE LIMPIEZA PARA CÁMARA FOTOGRÁFICA Y LENTES</v>
          </cell>
          <cell r="C590" t="str">
            <v>PAQUETE</v>
          </cell>
        </row>
        <row r="591">
          <cell r="A591">
            <v>694</v>
          </cell>
          <cell r="B591" t="str">
            <v>KIT DE LIMPIEZA PARA CÁMARA</v>
          </cell>
          <cell r="C591" t="str">
            <v>PIEZA</v>
          </cell>
        </row>
        <row r="592">
          <cell r="A592">
            <v>695</v>
          </cell>
          <cell r="B592" t="str">
            <v>GUILLOTINA BASE DE MADERA CON REGLA MATERIAL MADERA</v>
          </cell>
          <cell r="C592" t="str">
            <v>PIEZA</v>
          </cell>
        </row>
        <row r="593">
          <cell r="A593">
            <v>696</v>
          </cell>
          <cell r="B593" t="str">
            <v>PORTAGAFETE FLEXIBLE 11 X 14 CMS</v>
          </cell>
          <cell r="C593" t="str">
            <v>PIEZA</v>
          </cell>
        </row>
        <row r="594">
          <cell r="A594">
            <v>697</v>
          </cell>
          <cell r="B594" t="str">
            <v>SOBRE DE POLIPROPILENO TRANSPARENTE DE 19.5 X 14.5 (PAQUETE CON 25 PZS)</v>
          </cell>
          <cell r="C594" t="str">
            <v>PAQUETE</v>
          </cell>
        </row>
        <row r="595">
          <cell r="A595">
            <v>698</v>
          </cell>
          <cell r="B595" t="str">
            <v>CINTA ADHERIBLE 12 MM X 33 MM</v>
          </cell>
          <cell r="C595" t="str">
            <v>PAQUETE</v>
          </cell>
        </row>
        <row r="596">
          <cell r="A596">
            <v>699</v>
          </cell>
          <cell r="B596" t="str">
            <v>SOBRE BOLSA TAMAÑO ESQUELA 19 X 26 CMS. CON SOLAPA ENGOMADA (+2CMS) COLOR BLANCO</v>
          </cell>
          <cell r="C596" t="str">
            <v>PIEZA</v>
          </cell>
        </row>
        <row r="597">
          <cell r="A597">
            <v>710</v>
          </cell>
          <cell r="B597" t="str">
            <v>BASE PARA CORTE (45X61 CM, 3 MM DE ESPESOR)</v>
          </cell>
          <cell r="C597" t="str">
            <v>PIEZA</v>
          </cell>
        </row>
        <row r="598">
          <cell r="A598">
            <v>711</v>
          </cell>
          <cell r="B598" t="str">
            <v>SEPARADOR DE 8 POSICIONES CARTÒN TOTALMENTE BLANCO</v>
          </cell>
          <cell r="C598" t="str">
            <v>JUEGO</v>
          </cell>
        </row>
        <row r="599">
          <cell r="A599">
            <v>712</v>
          </cell>
          <cell r="B599" t="str">
            <v>TORRE DE 100 CDS IMPRIMIBLES</v>
          </cell>
          <cell r="C599" t="str">
            <v>PIEZA</v>
          </cell>
        </row>
        <row r="600">
          <cell r="A600">
            <v>713</v>
          </cell>
          <cell r="B600" t="str">
            <v>ETIQUETA ADHESIVA LASER 5260 (2.5 X 6.7 CM) SOBRE CON 3000 ETIQUETAS MARCA JANEL</v>
          </cell>
          <cell r="C600" t="str">
            <v>CAJA</v>
          </cell>
        </row>
        <row r="601">
          <cell r="A601">
            <v>714</v>
          </cell>
          <cell r="B601" t="str">
            <v>CARTUCHO DE TÒNER NEGRO PARA IMPRESORA LEXMARK MS812DN, EXTRA ALTO RENDIMIENITON NÙMERO DE PARTE: 52D4X00</v>
          </cell>
          <cell r="C601" t="str">
            <v>PIEZA</v>
          </cell>
        </row>
        <row r="602">
          <cell r="A602">
            <v>715</v>
          </cell>
          <cell r="B602" t="str">
            <v>CARTUCHO DE TÒNER PARA IMPRESORA LEXMARK CS820DE, NEGRO DE EXTRA ALTO RENDIMIENTO, NÙMERO DE PARTE: 72K4XK0</v>
          </cell>
          <cell r="C602" t="str">
            <v>PIEZA</v>
          </cell>
        </row>
        <row r="603">
          <cell r="A603">
            <v>716</v>
          </cell>
          <cell r="B603" t="str">
            <v>CARTUCHO DE TÒNER PARA IMPRESORA LEXMARK CS820DE, CIAN DE EXTRA ALTO RENDIMIENTO, NÙMERO DE PARTE: 72K4XC0</v>
          </cell>
          <cell r="C603" t="str">
            <v>PIEZA</v>
          </cell>
        </row>
        <row r="604">
          <cell r="A604">
            <v>717</v>
          </cell>
          <cell r="B604" t="str">
            <v>CARTUCHO DE TÒNER PARA IMPRESORA LEXMARK CS820DE, MAGENTA DE EXTRA ALTO RENDIMIENTO, NÙMERO DE PARTE: 72K4XM0</v>
          </cell>
          <cell r="C604" t="str">
            <v>PIEZA</v>
          </cell>
        </row>
        <row r="605">
          <cell r="A605">
            <v>718</v>
          </cell>
          <cell r="B605" t="str">
            <v>CARTUCHO DE TÒNER PARA IMPRESORA LEXMARK CS820DE, AMARILLO DE ALTO RENDIMIENTO, NÙMERODE PARTE: 72K4XY0</v>
          </cell>
          <cell r="C605" t="str">
            <v>PIEZA</v>
          </cell>
        </row>
        <row r="606">
          <cell r="A606">
            <v>719</v>
          </cell>
          <cell r="B606" t="str">
            <v>PACK DE FOTOCONDUCTOR Y REVELADOR NEGRO, PARA IMPRESORA LEXMARK CS820DE, NÙMERO DE PARTE: 72K0FK0</v>
          </cell>
          <cell r="C606" t="str">
            <v>PIEZA</v>
          </cell>
        </row>
        <row r="607">
          <cell r="A607">
            <v>720</v>
          </cell>
          <cell r="B607" t="str">
            <v>UNIDAD DE IMAGEN PARA IMPRESORA LEXMARK MS812DN, NÙMERO DE PARTE 52D0Z00</v>
          </cell>
          <cell r="C607" t="str">
            <v>PIEZA</v>
          </cell>
        </row>
        <row r="608">
          <cell r="A608">
            <v>721</v>
          </cell>
          <cell r="B608" t="str">
            <v>CARTUCHOS DE TÒNER NEGRO PARA IMPRESORA XEROX VERSALINK C400, EXTRA ALTA CAPACIDAD NÙMERO DE PARTE: 106R03532</v>
          </cell>
          <cell r="C608" t="str">
            <v>PIEZA</v>
          </cell>
        </row>
        <row r="609">
          <cell r="A609">
            <v>722</v>
          </cell>
          <cell r="B609" t="str">
            <v>CARTUCHOS DE TÒNER CIAN PARA IMPRESORA XEROX VERSALINK C400, EXTRA ALTA CAPACIDAD NÙMERO DE PARTE: 106R03534</v>
          </cell>
          <cell r="C609" t="str">
            <v>PIEZA</v>
          </cell>
        </row>
        <row r="610">
          <cell r="A610">
            <v>723</v>
          </cell>
          <cell r="B610" t="str">
            <v>CARTUCHOS DE TÒNER MAGENTA PARA IMPRESORA XEROX VERSALINK C400, EXTRA ALTA CAPACIDAD NÙMERO DE PARTE: 106R03535</v>
          </cell>
          <cell r="C610" t="str">
            <v>PIEZA</v>
          </cell>
        </row>
        <row r="611">
          <cell r="A611">
            <v>724</v>
          </cell>
          <cell r="B611" t="str">
            <v>CARTUCHOS DE TÒNER AMARILLO PARA IMPRESORA XEROX VERSALINK C400, EXTRA ALTA CAPACIDAD NÙMERO DE PARTE: 106R03533</v>
          </cell>
          <cell r="C611" t="str">
            <v>PIEZA</v>
          </cell>
        </row>
        <row r="612">
          <cell r="A612">
            <v>725</v>
          </cell>
          <cell r="B612" t="str">
            <v>CARTUCHO HP 728 CIAN 300 ML, PARA HP DESIGNJET T830 NO. PARTE F9K17A</v>
          </cell>
          <cell r="C612" t="str">
            <v>PIEZA</v>
          </cell>
        </row>
        <row r="613">
          <cell r="A613">
            <v>726</v>
          </cell>
          <cell r="B613" t="str">
            <v>CARTUCHO HP 728 MAGENTA 300 ML, PARA HP DESIGNJET T830 NO. PARTE F9K16A</v>
          </cell>
          <cell r="C613" t="str">
            <v>PIEZA</v>
          </cell>
        </row>
        <row r="614">
          <cell r="A614">
            <v>727</v>
          </cell>
          <cell r="B614" t="str">
            <v>CARTUCHO HP 728 AMARILLO 300 ML, PARA HP DESIGNJET T830 NO. PARTE F9K15A</v>
          </cell>
          <cell r="C614" t="str">
            <v>PIEZA</v>
          </cell>
        </row>
        <row r="615">
          <cell r="A615">
            <v>728</v>
          </cell>
          <cell r="B615" t="str">
            <v>UNIDAD DE IMAGEN PARA IMPRESORA XEROX VERSALINK C400, KIT DE UNIDADES DE IMAGEN NO. DE PARTE 108R01121</v>
          </cell>
          <cell r="C615" t="str">
            <v>PIEZA</v>
          </cell>
        </row>
        <row r="616">
          <cell r="A616">
            <v>729</v>
          </cell>
          <cell r="B616" t="str">
            <v>CARTUCHO DE RESIDUOS PARA IMPRESORA XEROX VERSALINK C400, NÙMERO DE PARTE: 108R01124</v>
          </cell>
          <cell r="C616" t="str">
            <v>PIEZA</v>
          </cell>
        </row>
        <row r="617">
          <cell r="A617">
            <v>730</v>
          </cell>
          <cell r="B617" t="str">
            <v>TRIPIÈ RETRÀCTIL 162 CM CABALLETE COLOR INDISTINTO / ROTAFOLIO BLANCO Y PINTARRÒN CON MEDIDA APROXIMADA DE 60 X 90 CMS.</v>
          </cell>
          <cell r="C617" t="str">
            <v>PIEZA</v>
          </cell>
        </row>
        <row r="618">
          <cell r="A618">
            <v>731</v>
          </cell>
          <cell r="B618" t="str">
            <v>SERVILLETA DE PAPEL CON 150 MÍNIMO</v>
          </cell>
          <cell r="C618" t="str">
            <v>PAQUETE</v>
          </cell>
        </row>
        <row r="619">
          <cell r="A619">
            <v>732</v>
          </cell>
          <cell r="B619" t="str">
            <v>ARCHIVERO DE 3 GAVETAS DE ACERO ESTANDAR</v>
          </cell>
          <cell r="C619" t="str">
            <v>PZA</v>
          </cell>
        </row>
        <row r="620">
          <cell r="A620">
            <v>733</v>
          </cell>
          <cell r="B620" t="str">
            <v>ASPIRADORA CON SISTEMA ANTIDERRAMES CAPACIDAD 3 GALONES, MOTOR 2.0 HP, SISTEMA DE EXPULSION DE AIRE, SISTEMA ANTIDERRAMES, ALTURA 39.3 cms, ANCHO 29.2 cms, PROFUNDO 29.2 cms, PESO 4.5 kg.</v>
          </cell>
          <cell r="C620" t="str">
            <v>PZA</v>
          </cell>
        </row>
        <row r="621">
          <cell r="A621">
            <v>734</v>
          </cell>
          <cell r="B621" t="str">
            <v>BOLIGRAFO DE COLORES DE 1.0 mm. BARRIL TRIANGULAR Y TRANSPARENTE, TINTA Hi-TECH DE COLORES CON SISTEMA INK JOY, NO TÓXICO, PUNTO MEDIANO, CAPUCHÓN DEL COLOR DE LA TINTA, CAJA CON 10 PIEZAS.</v>
          </cell>
          <cell r="C621" t="str">
            <v>CJ</v>
          </cell>
        </row>
        <row r="622">
          <cell r="A622">
            <v>735</v>
          </cell>
          <cell r="B622" t="str">
            <v>BOLSA DE CELOFÁN PARA EMPAQUE DE 20X30CMS (EXTENDIDO) CON CINTA PEGOL PARA SU CIERRE</v>
          </cell>
          <cell r="C622" t="str">
            <v>PZA</v>
          </cell>
        </row>
        <row r="623">
          <cell r="A623">
            <v>736</v>
          </cell>
          <cell r="B623" t="str">
            <v>BOLSA DE PLASTICO DE 18 X 25 CMS. CALIBRE 400 TRANSPARENTE DE PRIMERA CALIDAD FABRICADO CON RESINA VIRGEN.</v>
          </cell>
          <cell r="C623" t="str">
            <v>PZA</v>
          </cell>
        </row>
        <row r="624">
          <cell r="A624">
            <v>737</v>
          </cell>
          <cell r="B624" t="str">
            <v>BOLSA PLASTICA DE POLIETILENO CALIBRE 200, CON CIERRE HERMETICO DE 25 X 35 CMS</v>
          </cell>
          <cell r="C624" t="str">
            <v>PZA</v>
          </cell>
        </row>
        <row r="625">
          <cell r="A625">
            <v>738</v>
          </cell>
          <cell r="B625" t="str">
            <v>CAJA DE PLASTICO DE ALTA RESISTENCIA 40X55X27 CMS. CON TAPA.</v>
          </cell>
          <cell r="C625" t="str">
            <v>CJ</v>
          </cell>
        </row>
        <row r="626">
          <cell r="A626">
            <v>739</v>
          </cell>
          <cell r="B626" t="str">
            <v>CAJA DE PLASTICO PARA ARCHIVO, TAMAÑO CARTA</v>
          </cell>
          <cell r="C626" t="str">
            <v>PZA</v>
          </cell>
        </row>
        <row r="627">
          <cell r="A627">
            <v>740</v>
          </cell>
          <cell r="B627" t="str">
            <v>CALCULADORA DE ESCRITORIO DE 12 DÍGITOS BÁSICA,   PANTALLA INCLINABLE DE VISUALIZACIÓN, 2 MEMORIAS INDEPENDIENTES,  CON FUNCIONES BÁSICAS DE CÁLCULO.</v>
          </cell>
          <cell r="C627" t="str">
            <v>PZA</v>
          </cell>
        </row>
        <row r="628">
          <cell r="A628">
            <v>741</v>
          </cell>
          <cell r="B628" t="str">
            <v>CARPETA DE BROCHE ACCOPRESS CRH AZUL TAMAÑO CARTA, LOMO REFORZADO, BROCHE METALICO, MEDIA CEJA</v>
          </cell>
          <cell r="C628" t="str">
            <v>PZA</v>
          </cell>
        </row>
        <row r="629">
          <cell r="A629">
            <v>742</v>
          </cell>
          <cell r="B629" t="str">
            <v>CESTO PAPELERO METALICO. CESTO PAPELERO DE MALLA METALICA 27 CM DIAMETRO X 28 DE ALTURA APROXIMADAMENTE.</v>
          </cell>
          <cell r="C629" t="str">
            <v>PZA</v>
          </cell>
        </row>
        <row r="630">
          <cell r="A630">
            <v>743</v>
          </cell>
          <cell r="B630" t="str">
            <v>CINTA ADHERIBLE DIUREX TRANSPARENTE DE 12 MM X 10 M</v>
          </cell>
          <cell r="C630" t="str">
            <v>PZA</v>
          </cell>
        </row>
        <row r="631">
          <cell r="A631">
            <v>744</v>
          </cell>
          <cell r="B631" t="str">
            <v>CINTA DE ESPUMA DE DOBLE CARA ½” X 75” (12.7 MM X 1.9M)</v>
          </cell>
          <cell r="C631" t="str">
            <v>RLL</v>
          </cell>
        </row>
        <row r="632">
          <cell r="A632">
            <v>745</v>
          </cell>
          <cell r="B632" t="str">
            <v>CINTA SCOTCH TIPO M3 PARA PROTECCION DE ETIQUETAS DE 50MX 13.7M</v>
          </cell>
          <cell r="C632" t="str">
            <v>PZA</v>
          </cell>
        </row>
        <row r="633">
          <cell r="A633">
            <v>746</v>
          </cell>
          <cell r="B633" t="str">
            <v>CINTA SELLADUCTOS 48 MM X 54.8 M. COLOR GRIS. TIPO 3M SCOTCH.</v>
          </cell>
          <cell r="C633" t="str">
            <v>RLL</v>
          </cell>
        </row>
        <row r="634">
          <cell r="A634">
            <v>747</v>
          </cell>
          <cell r="B634" t="str">
            <v>CUENTAHILOS 10X METAL NEGRO PARA REVISION Y SUPERVISION DE LA DOCUMENTACION ELECTORAL Y SELECTIVA</v>
          </cell>
          <cell r="C634" t="str">
            <v>PZA</v>
          </cell>
        </row>
        <row r="635">
          <cell r="A635">
            <v>748</v>
          </cell>
          <cell r="B635" t="str">
            <v>ENGRAPADORA BOSTITCH DE LARGO ALCANCE, 30 CM</v>
          </cell>
          <cell r="C635" t="str">
            <v>PZA</v>
          </cell>
        </row>
        <row r="636">
          <cell r="A636">
            <v>749</v>
          </cell>
          <cell r="B636" t="str">
            <v>ETIQUETA ADHESIVA LASER JANEL J-5165 TAMAÑO CARTA 25 HOJAS POR PAQUETE</v>
          </cell>
          <cell r="C636" t="str">
            <v>PAQ</v>
          </cell>
        </row>
        <row r="637">
          <cell r="A637">
            <v>750</v>
          </cell>
          <cell r="B637" t="str">
            <v>EXACTO PROFESIONAL DE METAL O ALUMINIO</v>
          </cell>
          <cell r="C637" t="str">
            <v>PZA</v>
          </cell>
        </row>
        <row r="638">
          <cell r="A638">
            <v>751</v>
          </cell>
          <cell r="B638" t="str">
            <v>GRAPAS FIFA DE 20,64 mm (13/16") CAJA CON 1000 GRAPAS</v>
          </cell>
          <cell r="C638" t="str">
            <v>CJ</v>
          </cell>
        </row>
        <row r="639">
          <cell r="A639">
            <v>752</v>
          </cell>
          <cell r="B639" t="str">
            <v>LECTOR DE CODIGO DE BARRAS,VELOCIDAD DE ESCANEO 100 ESCANEO(S),ALTURA 179.6 MM, ANCHURA 81 MM, PROFUNDIDAD 63.2 MM,COLOR NEGRO, TECNOLOGÍA DE CONECTIVIDAD CABLE, SENSOR DE IMAGEN CCD,CÓDIGO DE FABRICANTE AS10/U.</v>
          </cell>
          <cell r="C639" t="str">
            <v>PZA</v>
          </cell>
        </row>
        <row r="640">
          <cell r="A640">
            <v>753</v>
          </cell>
          <cell r="B640" t="str">
            <v>MEMORIA USB 32 GB</v>
          </cell>
          <cell r="C640" t="str">
            <v>PZA</v>
          </cell>
        </row>
        <row r="641">
          <cell r="A641">
            <v>754</v>
          </cell>
          <cell r="B641" t="str">
            <v>PALETA DE CARTÓN Y PINCEL CON 12 COLORES DE ACUARELA. TIPO PELIKAN.</v>
          </cell>
          <cell r="C641" t="str">
            <v>PZA</v>
          </cell>
        </row>
        <row r="642">
          <cell r="A642">
            <v>755</v>
          </cell>
          <cell r="B642" t="str">
            <v>PALILLO DE MADERA REDONDO DE DOS PUNTAS, CAJA CON 250 .</v>
          </cell>
          <cell r="C642" t="str">
            <v>CJ</v>
          </cell>
        </row>
        <row r="643">
          <cell r="A643">
            <v>756</v>
          </cell>
          <cell r="B643" t="str">
            <v>PAPEL BOND BLANCO PARA PLOTTER 90/95 GR. ROLLO DE 0.91 X 45 M. NUCLEO 2 PULGADAS</v>
          </cell>
          <cell r="C643" t="str">
            <v>RLL</v>
          </cell>
        </row>
        <row r="644">
          <cell r="A644">
            <v>757</v>
          </cell>
          <cell r="B644" t="str">
            <v>PASTA PARA ENGARGOLAR TAMAÑO CARTA  GRIS PLASTIFICADA PAQ. CON 20 PZAS</v>
          </cell>
          <cell r="C644" t="str">
            <v>PAQ</v>
          </cell>
        </row>
        <row r="645">
          <cell r="A645">
            <v>758</v>
          </cell>
          <cell r="B645" t="str">
            <v xml:space="preserve">PASTA PARA ENGARGOLAR TAMAÑO CARTA  MORADO PLASTIFICADA PAQ. CON 20 PZAS. </v>
          </cell>
          <cell r="C645" t="str">
            <v>PAQ</v>
          </cell>
        </row>
        <row r="646">
          <cell r="A646">
            <v>759</v>
          </cell>
          <cell r="B646" t="str">
            <v>PEGAMENTO LÍQUIDO BLANCO ESCOLAR No. 850 de 110 gr.</v>
          </cell>
          <cell r="C646" t="str">
            <v>PZA</v>
          </cell>
        </row>
        <row r="647">
          <cell r="A647">
            <v>760</v>
          </cell>
          <cell r="B647" t="str">
            <v>PEGAMENTO PARA ENCUADERNACION DE BLOCKS, EMPASTADOS, LIBROS, REVISTAS.EN COLOR BLANCO DE 250G.</v>
          </cell>
          <cell r="C647" t="str">
            <v>PZA</v>
          </cell>
        </row>
        <row r="648">
          <cell r="A648">
            <v>761</v>
          </cell>
          <cell r="B648" t="str">
            <v>PINCEL ESCOLAR CON MANGO DE PLÁSTICO DEL NUMERO 7, BOLSA C/ 25</v>
          </cell>
          <cell r="C648" t="str">
            <v>BOL</v>
          </cell>
        </row>
        <row r="649">
          <cell r="A649">
            <v>762</v>
          </cell>
          <cell r="B649" t="str">
            <v>PLUMON CON TINTA BASE AGUA, LAVABLE, NO TÓXICO, PUNTA DE FIBRA REDONDA, HIDROGRÁFICA, DE ALTO RENDIMIENTO, ESTUCHE CON 12 PLUMONES COLORES SURTIDOS.</v>
          </cell>
          <cell r="C649" t="str">
            <v>EST</v>
          </cell>
        </row>
        <row r="650">
          <cell r="A650">
            <v>763</v>
          </cell>
          <cell r="B650" t="str">
            <v>SOBRE BOLSA TAMAÑO ESQUELA 16.5 x 25 CM, CON SOLAPA ENGOMADA COLOR BLANCO</v>
          </cell>
          <cell r="C650" t="str">
            <v>PZA</v>
          </cell>
        </row>
        <row r="651">
          <cell r="A651">
            <v>764</v>
          </cell>
          <cell r="B651" t="str">
            <v>VENTILADOR TIPO TORRE 3 VELOCIDADES CONTROL REMOTO QUE FACILITE SU OPERACIÓN, 1 MT. DE ALTURA (40) , DISEÑO FUTURISTA Y DELGADO, 3 VELOCIDADES PARA UN MEJOR CONTROL DE FLUJO DE AIRE, FUNCIÓN BRISA, OSCILACIÓN INTERNA, PANEL DE CONTROL DIGITAL</v>
          </cell>
          <cell r="C651" t="str">
            <v>PZA</v>
          </cell>
        </row>
        <row r="652">
          <cell r="A652">
            <v>765</v>
          </cell>
          <cell r="B652" t="str">
            <v>DISCO DURO EXTERNO 1TB</v>
          </cell>
          <cell r="C652" t="str">
            <v>PZA</v>
          </cell>
        </row>
        <row r="653">
          <cell r="A653">
            <v>766</v>
          </cell>
          <cell r="B653" t="str">
            <v>MEMORIA MICROSD 64 GB</v>
          </cell>
          <cell r="C653" t="str">
            <v>PZA</v>
          </cell>
        </row>
        <row r="654">
          <cell r="A654">
            <v>767</v>
          </cell>
          <cell r="B654" t="str">
            <v>MEMORIA USB 32GB</v>
          </cell>
          <cell r="C654" t="str">
            <v>PZA</v>
          </cell>
        </row>
        <row r="655">
          <cell r="A655">
            <v>768</v>
          </cell>
          <cell r="B655" t="str">
            <v>TARJETAS DE ALMACENAMIENTO DIGITAL MICRO SD 64 GB CLASE 10</v>
          </cell>
          <cell r="C655" t="str">
            <v>PZA</v>
          </cell>
        </row>
        <row r="656">
          <cell r="A656">
            <v>769</v>
          </cell>
          <cell r="B656" t="str">
            <v>TARJETAS DE ALMACENAMIENTO MICRO P2 64 GB PANASONIC</v>
          </cell>
          <cell r="C656" t="str">
            <v>PZA</v>
          </cell>
        </row>
        <row r="657">
          <cell r="A657">
            <v>770</v>
          </cell>
          <cell r="B657" t="str">
            <v>TARJETAS MICRO SD 64 GB CLASE 10</v>
          </cell>
          <cell r="C657" t="str">
            <v>PZA</v>
          </cell>
        </row>
        <row r="658">
          <cell r="A658">
            <v>771</v>
          </cell>
          <cell r="B658" t="str">
            <v>SELLO DE MAROMA PRINTER 55, 40X60MM</v>
          </cell>
          <cell r="C658" t="str">
            <v>PZA</v>
          </cell>
        </row>
        <row r="659">
          <cell r="A659">
            <v>772</v>
          </cell>
          <cell r="B659" t="str">
            <v>SELLO DE MAROMA S-830 PRINTER 38X75MM</v>
          </cell>
          <cell r="C659" t="str">
            <v>PZA</v>
          </cell>
        </row>
        <row r="660">
          <cell r="A660">
            <v>773</v>
          </cell>
          <cell r="B660" t="str">
            <v>BOTELLA DE TONER RESIDUAL LEXMARK CS820DE N/P 72K0W00</v>
          </cell>
          <cell r="C660" t="str">
            <v>PZA</v>
          </cell>
        </row>
        <row r="661">
          <cell r="A661">
            <v>774</v>
          </cell>
          <cell r="B661" t="str">
            <v>CARTUCHO DE TONER NEGRO ALTO RENDIMIENTO LEXMARK MS812DN N/P 52D4H00</v>
          </cell>
          <cell r="C661" t="str">
            <v>PZA</v>
          </cell>
        </row>
        <row r="662">
          <cell r="A662">
            <v>775</v>
          </cell>
          <cell r="B662" t="str">
            <v>CARTUCHO HP 728 NEGRO MATE, DE 300ML PARA HP DESIGNJET T830 NO. PARTE F9J68A.</v>
          </cell>
          <cell r="C662" t="str">
            <v>PZA</v>
          </cell>
        </row>
        <row r="663">
          <cell r="A663">
            <v>776</v>
          </cell>
          <cell r="B663" t="str">
            <v>KIT DE TRANSFERENCIA PARA 150,000 PAG. HP COLOR LASERJET CP5525 CE979A</v>
          </cell>
          <cell r="C663" t="str">
            <v>PZA</v>
          </cell>
        </row>
        <row r="664">
          <cell r="A664">
            <v>777</v>
          </cell>
          <cell r="B664" t="str">
            <v>PACK DE FOTOCONDUCTOR Y REVELADOR COLOR (CMA) PARA IMPRESORA LEXMARK CS820DE, No. DE PARTE  72K0FV0</v>
          </cell>
          <cell r="C664" t="str">
            <v>PZA</v>
          </cell>
        </row>
        <row r="665">
          <cell r="A665">
            <v>778</v>
          </cell>
          <cell r="B665" t="str">
            <v>TAMBOR DE TRANSFERENCIA PHASER 7500 No. DE PARTE 108R00579</v>
          </cell>
          <cell r="C665" t="str">
            <v>PZA</v>
          </cell>
        </row>
        <row r="666">
          <cell r="A666">
            <v>779</v>
          </cell>
          <cell r="B666" t="str">
            <v>UNIDAD RECOLECTORA DE TONER CE980A HP LASERJET CP5525</v>
          </cell>
          <cell r="C666" t="str">
            <v>PZA</v>
          </cell>
        </row>
        <row r="667">
          <cell r="A667">
            <v>780</v>
          </cell>
          <cell r="B667" t="str">
            <v xml:space="preserve">CUTTER PROFESIONAL CON CUCHILLA RETRÁCTIL 5-3/8 INTERLOCK, MODELO 10-175 CON 3 POSICIONES DE CORTE, CUERPO BI-MATERIAL DE METAL Y PLÁSTICO, MECANISMO INTERLOCK DE NARIZ SUPERPUESTA QUE MANTIENE SEGURA LA CUCHILLA DENTRO DE LA NAVAJA Y EN POSICIÓN, </v>
          </cell>
          <cell r="C667" t="str">
            <v>PZA</v>
          </cell>
        </row>
        <row r="668">
          <cell r="A668">
            <v>781</v>
          </cell>
          <cell r="B668" t="str">
            <v>SEPARADOR DE CARTULINA PARA CARPETA TAMAÑO OFICIO CON DOS ORIFICIOS (SE ADJUNTAN ESPECIFICACIONES).</v>
          </cell>
          <cell r="C668" t="str">
            <v>PZA</v>
          </cell>
        </row>
        <row r="669">
          <cell r="A669">
            <v>782</v>
          </cell>
          <cell r="B669" t="str">
            <v>CINCHO DE NYLON COLOR NATURAL, 20.0 cm DE LARGO POR 3.6 mm. DE ANCHO, TENSIÓN 50 Lb. BOLSA CON 100 PIEZAS</v>
          </cell>
          <cell r="C669" t="str">
            <v>BOL</v>
          </cell>
          <cell r="D669" t="str">
            <v>OCTUBRE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66A721A-1F83-4E46-9012-F99B8046CD6B}">
  <we:reference id="wa104100404" version="3.0.0.1" store="es-ES" storeType="OMEX"/>
  <we:alternateReferences>
    <we:reference id="WA104100404" version="3.0.0.1" store="" storeType="OMEX"/>
  </we:alternateReferences>
  <we:properties>
    <we:property name="UniqueID" value="&quot;20249241729803217157&quot;"/>
    <we:property name="Jjg2BythTD9WIg==" value="&quot;&quot;"/>
    <we:property name="Jjg2BythTANbJDUNKjwQGgU=" value="&quot;JR4F&quot;"/>
    <we:property name="Jjg2BythTD1VMA4BNg==" value="&quot;Uw==&quot;"/>
    <we:property name="Jjg2BythTANbJDUNKjwbEQU=" value="&quot;Uw==&quot;"/>
    <we:property name="Jjg2BythTANbJDUNKjwFBgc=" value="&quot;UmJyWGh/XUE=&quot;"/>
    <we:property name="Jjg2BythTANbJDUNKjwGFw4=" value="&quot;Uw==&quot;"/>
    <we:property name="Jjg2BythTANbJDUNKjwHGBo=" value="&quot;Ug==&quot;"/>
    <we:property name="Jjg2BythTANbJDUNKjwBGw4=" value="&quot;UmJyWQ==&quot;"/>
    <we:property name="Jjg2BythTANbJDUNKjwWAgU=" value="&quot;UmJyWGh+&quot;"/>
    <we:property name="Jjg2BythTANbJDUNKjwYBw4=" value="&quot;Ug==&quot;"/>
    <we:property name="Jjg2BythTANbJDUNKjwGBxg=" value="&quot;U3xy&quot;"/>
    <we:property name="Jjg2BythTANbJDUNKjwHBwY=" value="&quot;Ug==&quot;"/>
    <we:property name="Jjg2BythTANbJDUNKjwYBhY=" value="&quot;UmJyX20=&quot;"/>
    <we:property name="Jjg2BythTANbJDUNKjwYGgs=" value="&quot;UXw=&quot;"/>
    <we:property name="Jjg2BythTANbJDUNKjwHFhQ=" value="&quot;Uw==&quot;"/>
    <we:property name="Jjg2BythTANbJDUNKjwbABA=" value="&quot;UA==&quot;"/>
    <we:property name="Jjg2BythTANbJDUNKjwUFwE=" value="&quot;UmJyWGk=&quot;"/>
    <we:property name="Jjg2BythTANbJDUNKjwHERE=" value="&quot;Vw==&quot;"/>
    <we:property name="Jjg2BythTANbJDUNKjwUBhE=" value="&quot;Uw==&quot;"/>
    <we:property name="Jjg2BythTANbJDUNKjwGAAM=" value="&quot;Ug==&quot;"/>
    <we:property name="Jjg2BythTANbJDUNKjwYERY=" value="&quot;UA==&quot;"/>
    <we:property name="Jjg2BythTANbJDUNKjwGGwE=" value="&quot;Ug==&quot;"/>
    <we:property name="Jjg2BythTANbJDUNKjwZBBY=" value="&quot;Ug==&quot;"/>
    <we:property name="Jjg2BythTANbJDUNKjwZBBI=" value="&quot;Ug==&quot;"/>
    <we:property name="Jjg2BythTANbJDUNKjwSFRI=" value="&quot;UmJyWGh/XUE=&quot;"/>
    <we:property name="Jjg2BythTANbJDUNKjwcBBE=" value="&quot;UmJ7UQ==&quot;"/>
    <we:property name="Jjg2BythTANbJDUNKjwTEQM=" value="&quot;UmJyWGh/XUE=&quot;"/>
    <we:property name="Jjg2BythTANbJDUNKjwcBAs=" value="&quot;Uw==&quot;"/>
    <we:property name="Jjg2BythTANbJDUNKjwcBAY=" value="&quot;UQ==&quot;"/>
  </we:properties>
  <we:bindings>
    <we:binding id="refEdit" type="matrix" appref="{3C9F71B1-EA24-49BF-B554-F7B7D017C96D}"/>
    <we:binding id="Worker" type="matrix" appref="{95DE411D-0EE3-4C6F-B38B-82A30AD5527F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60066"/>
  </sheetPr>
  <dimension ref="A1:C72"/>
  <sheetViews>
    <sheetView showGridLines="0" zoomScaleNormal="100" workbookViewId="0">
      <selection activeCell="C5" sqref="C5"/>
    </sheetView>
  </sheetViews>
  <sheetFormatPr baseColWidth="10" defaultColWidth="11.453125" defaultRowHeight="14.5" x14ac:dyDescent="0.35"/>
  <cols>
    <col min="1" max="1" width="7.1796875" style="86" customWidth="1"/>
    <col min="2" max="2" width="12.54296875" style="2" customWidth="1"/>
    <col min="3" max="3" width="71" style="1" customWidth="1"/>
    <col min="4" max="4" width="6.7265625" style="1" customWidth="1"/>
    <col min="5" max="6" width="11.453125" style="1"/>
    <col min="7" max="7" width="47.81640625" style="1" customWidth="1"/>
    <col min="8" max="16384" width="11.453125" style="1"/>
  </cols>
  <sheetData>
    <row r="1" spans="1:3" s="88" customFormat="1" ht="20.25" customHeight="1" x14ac:dyDescent="0.35">
      <c r="A1" s="84" t="s">
        <v>0</v>
      </c>
      <c r="B1" s="87" t="s">
        <v>1</v>
      </c>
      <c r="C1" s="87" t="s">
        <v>2</v>
      </c>
    </row>
    <row r="2" spans="1:3" x14ac:dyDescent="0.35">
      <c r="A2" s="98">
        <v>1.1000000000000001</v>
      </c>
      <c r="B2" s="92" t="s">
        <v>312</v>
      </c>
      <c r="C2" s="89" t="s">
        <v>313</v>
      </c>
    </row>
    <row r="3" spans="1:3" x14ac:dyDescent="0.35">
      <c r="A3" s="98">
        <v>2.2000000000000002</v>
      </c>
      <c r="B3" s="93" t="s">
        <v>314</v>
      </c>
      <c r="C3" s="89" t="s">
        <v>373</v>
      </c>
    </row>
    <row r="4" spans="1:3" x14ac:dyDescent="0.35">
      <c r="A4" s="98">
        <v>2.2999999999999998</v>
      </c>
      <c r="B4" s="93" t="s">
        <v>315</v>
      </c>
      <c r="C4" s="89" t="s">
        <v>316</v>
      </c>
    </row>
    <row r="5" spans="1:3" x14ac:dyDescent="0.35">
      <c r="A5" s="98">
        <v>2.4</v>
      </c>
      <c r="B5" s="93" t="s">
        <v>317</v>
      </c>
      <c r="C5" s="89" t="s">
        <v>318</v>
      </c>
    </row>
    <row r="6" spans="1:3" x14ac:dyDescent="0.35">
      <c r="A6" s="100">
        <v>2.5</v>
      </c>
      <c r="B6" s="97" t="s">
        <v>367</v>
      </c>
      <c r="C6" s="91" t="s">
        <v>368</v>
      </c>
    </row>
    <row r="7" spans="1:3" x14ac:dyDescent="0.35">
      <c r="A7" s="100">
        <v>2.6</v>
      </c>
      <c r="B7" s="97" t="s">
        <v>369</v>
      </c>
      <c r="C7" s="91" t="s">
        <v>370</v>
      </c>
    </row>
    <row r="8" spans="1:3" x14ac:dyDescent="0.35">
      <c r="A8" s="100">
        <v>2.7</v>
      </c>
      <c r="B8" s="97" t="s">
        <v>371</v>
      </c>
      <c r="C8" s="91" t="s">
        <v>372</v>
      </c>
    </row>
    <row r="9" spans="1:3" x14ac:dyDescent="0.35">
      <c r="A9" s="98">
        <v>3</v>
      </c>
      <c r="B9" s="92" t="s">
        <v>319</v>
      </c>
      <c r="C9" s="102" t="s">
        <v>320</v>
      </c>
    </row>
    <row r="10" spans="1:3" x14ac:dyDescent="0.35">
      <c r="A10" s="98">
        <v>3.01</v>
      </c>
      <c r="B10" s="92" t="s">
        <v>321</v>
      </c>
      <c r="C10" s="102" t="s">
        <v>321</v>
      </c>
    </row>
    <row r="11" spans="1:3" x14ac:dyDescent="0.35">
      <c r="A11" s="98">
        <v>3.03</v>
      </c>
      <c r="B11" s="92" t="s">
        <v>322</v>
      </c>
      <c r="C11" s="102" t="s">
        <v>323</v>
      </c>
    </row>
    <row r="12" spans="1:3" x14ac:dyDescent="0.35">
      <c r="A12" s="98">
        <v>3.04</v>
      </c>
      <c r="B12" s="92" t="s">
        <v>324</v>
      </c>
      <c r="C12" s="102" t="s">
        <v>324</v>
      </c>
    </row>
    <row r="13" spans="1:3" x14ac:dyDescent="0.35">
      <c r="A13" s="98">
        <v>3.05</v>
      </c>
      <c r="B13" s="92" t="s">
        <v>325</v>
      </c>
      <c r="C13" s="102"/>
    </row>
    <row r="14" spans="1:3" x14ac:dyDescent="0.35">
      <c r="A14" s="98">
        <v>3.06</v>
      </c>
      <c r="B14" s="92" t="s">
        <v>326</v>
      </c>
      <c r="C14" s="102" t="s">
        <v>326</v>
      </c>
    </row>
    <row r="15" spans="1:3" x14ac:dyDescent="0.35">
      <c r="A15" s="98">
        <v>3.07</v>
      </c>
      <c r="B15" s="92" t="s">
        <v>327</v>
      </c>
      <c r="C15" s="102" t="s">
        <v>327</v>
      </c>
    </row>
    <row r="16" spans="1:3" x14ac:dyDescent="0.35">
      <c r="A16" s="98">
        <v>4</v>
      </c>
      <c r="B16" s="92" t="s">
        <v>328</v>
      </c>
      <c r="C16" s="102" t="s">
        <v>329</v>
      </c>
    </row>
    <row r="17" spans="1:3" x14ac:dyDescent="0.35">
      <c r="A17" s="98">
        <v>4.0999999999999996</v>
      </c>
      <c r="B17" s="92" t="s">
        <v>330</v>
      </c>
      <c r="C17" s="102" t="s">
        <v>331</v>
      </c>
    </row>
    <row r="18" spans="1:3" x14ac:dyDescent="0.35">
      <c r="A18" s="98">
        <v>4.2</v>
      </c>
      <c r="B18" s="92" t="s">
        <v>332</v>
      </c>
      <c r="C18" s="102" t="s">
        <v>333</v>
      </c>
    </row>
    <row r="19" spans="1:3" x14ac:dyDescent="0.35">
      <c r="A19" s="98">
        <v>4.21</v>
      </c>
      <c r="B19" s="92" t="s">
        <v>334</v>
      </c>
      <c r="C19" s="102" t="s">
        <v>335</v>
      </c>
    </row>
    <row r="20" spans="1:3" x14ac:dyDescent="0.35">
      <c r="A20" s="98">
        <v>4.22</v>
      </c>
      <c r="B20" s="92" t="s">
        <v>336</v>
      </c>
      <c r="C20" s="102" t="s">
        <v>337</v>
      </c>
    </row>
    <row r="21" spans="1:3" x14ac:dyDescent="0.35">
      <c r="A21" s="98">
        <v>4.3</v>
      </c>
      <c r="B21" s="92" t="s">
        <v>338</v>
      </c>
      <c r="C21" s="102" t="s">
        <v>339</v>
      </c>
    </row>
    <row r="22" spans="1:3" ht="28.5" customHeight="1" x14ac:dyDescent="0.35">
      <c r="A22" s="98">
        <v>5</v>
      </c>
      <c r="B22" s="94" t="s">
        <v>340</v>
      </c>
      <c r="C22" s="90" t="s">
        <v>341</v>
      </c>
    </row>
    <row r="23" spans="1:3" x14ac:dyDescent="0.35">
      <c r="A23" s="98">
        <v>6</v>
      </c>
      <c r="B23" s="92" t="s">
        <v>342</v>
      </c>
      <c r="C23" s="102" t="s">
        <v>343</v>
      </c>
    </row>
    <row r="24" spans="1:3" x14ac:dyDescent="0.35">
      <c r="A24" s="98">
        <v>7</v>
      </c>
      <c r="B24" s="92" t="s">
        <v>344</v>
      </c>
      <c r="C24" s="102" t="s">
        <v>345</v>
      </c>
    </row>
    <row r="25" spans="1:3" x14ac:dyDescent="0.35">
      <c r="A25" s="98">
        <v>8</v>
      </c>
      <c r="B25" s="92" t="s">
        <v>346</v>
      </c>
      <c r="C25" s="102" t="s">
        <v>374</v>
      </c>
    </row>
    <row r="26" spans="1:3" x14ac:dyDescent="0.35">
      <c r="A26" s="98">
        <v>9</v>
      </c>
      <c r="B26" s="92" t="s">
        <v>347</v>
      </c>
      <c r="C26" s="102" t="s">
        <v>348</v>
      </c>
    </row>
    <row r="27" spans="1:3" x14ac:dyDescent="0.35">
      <c r="A27" s="98">
        <v>10</v>
      </c>
      <c r="B27" s="92" t="s">
        <v>349</v>
      </c>
      <c r="C27" s="102" t="s">
        <v>350</v>
      </c>
    </row>
    <row r="28" spans="1:3" x14ac:dyDescent="0.35">
      <c r="A28" s="98">
        <v>11</v>
      </c>
      <c r="B28" s="95" t="s">
        <v>351</v>
      </c>
      <c r="C28" s="102" t="s">
        <v>375</v>
      </c>
    </row>
    <row r="29" spans="1:3" x14ac:dyDescent="0.35">
      <c r="A29" s="98">
        <v>12</v>
      </c>
      <c r="B29" s="92" t="s">
        <v>352</v>
      </c>
      <c r="C29" s="102" t="s">
        <v>353</v>
      </c>
    </row>
    <row r="30" spans="1:3" x14ac:dyDescent="0.35">
      <c r="A30" s="98">
        <v>13</v>
      </c>
      <c r="B30" s="95" t="s">
        <v>354</v>
      </c>
      <c r="C30" s="102" t="s">
        <v>355</v>
      </c>
    </row>
    <row r="31" spans="1:3" x14ac:dyDescent="0.35">
      <c r="A31" s="98">
        <v>14</v>
      </c>
      <c r="B31" s="92" t="s">
        <v>356</v>
      </c>
      <c r="C31" s="102" t="s">
        <v>357</v>
      </c>
    </row>
    <row r="32" spans="1:3" x14ac:dyDescent="0.35">
      <c r="A32" s="98">
        <v>16</v>
      </c>
      <c r="B32" s="92" t="s">
        <v>3</v>
      </c>
      <c r="C32" s="102" t="s">
        <v>3</v>
      </c>
    </row>
    <row r="33" spans="1:3" x14ac:dyDescent="0.35">
      <c r="A33" s="98">
        <v>16.010000000000002</v>
      </c>
      <c r="B33" s="92" t="s">
        <v>4</v>
      </c>
      <c r="C33" s="102" t="s">
        <v>5</v>
      </c>
    </row>
    <row r="34" spans="1:3" x14ac:dyDescent="0.35">
      <c r="A34" s="98">
        <v>16.02</v>
      </c>
      <c r="B34" s="92" t="s">
        <v>6</v>
      </c>
      <c r="C34" s="102" t="s">
        <v>7</v>
      </c>
    </row>
    <row r="35" spans="1:3" x14ac:dyDescent="0.35">
      <c r="A35" s="98">
        <v>16.03</v>
      </c>
      <c r="B35" s="92" t="s">
        <v>8</v>
      </c>
      <c r="C35" s="102" t="s">
        <v>9</v>
      </c>
    </row>
    <row r="36" spans="1:3" x14ac:dyDescent="0.35">
      <c r="A36" s="98">
        <v>16.04</v>
      </c>
      <c r="B36" s="92" t="s">
        <v>10</v>
      </c>
      <c r="C36" s="102" t="s">
        <v>11</v>
      </c>
    </row>
    <row r="37" spans="1:3" x14ac:dyDescent="0.35">
      <c r="A37" s="98">
        <v>16.05</v>
      </c>
      <c r="B37" s="92" t="s">
        <v>12</v>
      </c>
      <c r="C37" s="102" t="s">
        <v>13</v>
      </c>
    </row>
    <row r="38" spans="1:3" x14ac:dyDescent="0.35">
      <c r="A38" s="98">
        <v>16.059999999999999</v>
      </c>
      <c r="B38" s="92" t="s">
        <v>14</v>
      </c>
      <c r="C38" s="102" t="s">
        <v>15</v>
      </c>
    </row>
    <row r="39" spans="1:3" x14ac:dyDescent="0.35">
      <c r="A39" s="98">
        <v>16.07</v>
      </c>
      <c r="B39" s="92" t="s">
        <v>16</v>
      </c>
      <c r="C39" s="102" t="s">
        <v>17</v>
      </c>
    </row>
    <row r="40" spans="1:3" x14ac:dyDescent="0.35">
      <c r="A40" s="98">
        <v>16.079999999999998</v>
      </c>
      <c r="B40" s="92" t="s">
        <v>18</v>
      </c>
      <c r="C40" s="102" t="s">
        <v>19</v>
      </c>
    </row>
    <row r="41" spans="1:3" x14ac:dyDescent="0.35">
      <c r="A41" s="98">
        <v>16.09</v>
      </c>
      <c r="B41" s="92" t="s">
        <v>20</v>
      </c>
      <c r="C41" s="102" t="s">
        <v>21</v>
      </c>
    </row>
    <row r="42" spans="1:3" x14ac:dyDescent="0.35">
      <c r="A42" s="98">
        <v>16.100000000000001</v>
      </c>
      <c r="B42" s="92">
        <v>10</v>
      </c>
      <c r="C42" s="102" t="s">
        <v>22</v>
      </c>
    </row>
    <row r="43" spans="1:3" x14ac:dyDescent="0.35">
      <c r="A43" s="98">
        <v>16.11</v>
      </c>
      <c r="B43" s="92" t="s">
        <v>23</v>
      </c>
      <c r="C43" s="102" t="s">
        <v>24</v>
      </c>
    </row>
    <row r="44" spans="1:3" x14ac:dyDescent="0.35">
      <c r="A44" s="98">
        <v>16.12</v>
      </c>
      <c r="B44" s="92" t="s">
        <v>25</v>
      </c>
      <c r="C44" s="102" t="s">
        <v>26</v>
      </c>
    </row>
    <row r="45" spans="1:3" x14ac:dyDescent="0.35">
      <c r="A45" s="98">
        <v>16.13</v>
      </c>
      <c r="B45" s="92" t="s">
        <v>27</v>
      </c>
      <c r="C45" s="102" t="s">
        <v>28</v>
      </c>
    </row>
    <row r="46" spans="1:3" x14ac:dyDescent="0.35">
      <c r="A46" s="98">
        <v>16.14</v>
      </c>
      <c r="B46" s="92" t="s">
        <v>29</v>
      </c>
      <c r="C46" s="102" t="s">
        <v>30</v>
      </c>
    </row>
    <row r="47" spans="1:3" x14ac:dyDescent="0.35">
      <c r="A47" s="98">
        <v>16.149999999999999</v>
      </c>
      <c r="B47" s="92" t="s">
        <v>31</v>
      </c>
      <c r="C47" s="102" t="s">
        <v>32</v>
      </c>
    </row>
    <row r="48" spans="1:3" x14ac:dyDescent="0.35">
      <c r="A48" s="98">
        <v>16.16</v>
      </c>
      <c r="B48" s="92" t="s">
        <v>33</v>
      </c>
      <c r="C48" s="102" t="s">
        <v>34</v>
      </c>
    </row>
    <row r="49" spans="1:3" x14ac:dyDescent="0.35">
      <c r="A49" s="98">
        <v>16.170000000000002</v>
      </c>
      <c r="B49" s="92" t="s">
        <v>35</v>
      </c>
      <c r="C49" s="102" t="s">
        <v>36</v>
      </c>
    </row>
    <row r="50" spans="1:3" x14ac:dyDescent="0.35">
      <c r="A50" s="98">
        <v>16.18</v>
      </c>
      <c r="B50" s="92" t="s">
        <v>37</v>
      </c>
      <c r="C50" s="102" t="s">
        <v>38</v>
      </c>
    </row>
    <row r="51" spans="1:3" x14ac:dyDescent="0.35">
      <c r="A51" s="98">
        <v>16.190000000000001</v>
      </c>
      <c r="B51" s="92" t="s">
        <v>39</v>
      </c>
      <c r="C51" s="102" t="s">
        <v>40</v>
      </c>
    </row>
    <row r="52" spans="1:3" x14ac:dyDescent="0.35">
      <c r="A52" s="98">
        <v>16.2</v>
      </c>
      <c r="B52" s="92" t="s">
        <v>41</v>
      </c>
      <c r="C52" s="102" t="s">
        <v>42</v>
      </c>
    </row>
    <row r="53" spans="1:3" x14ac:dyDescent="0.35">
      <c r="A53" s="98">
        <v>16.21</v>
      </c>
      <c r="B53" s="92" t="s">
        <v>43</v>
      </c>
      <c r="C53" s="102" t="s">
        <v>44</v>
      </c>
    </row>
    <row r="54" spans="1:3" x14ac:dyDescent="0.35">
      <c r="A54" s="98">
        <v>16.22</v>
      </c>
      <c r="B54" s="92" t="s">
        <v>45</v>
      </c>
      <c r="C54" s="102" t="s">
        <v>46</v>
      </c>
    </row>
    <row r="55" spans="1:3" x14ac:dyDescent="0.35">
      <c r="A55" s="98">
        <v>16.23</v>
      </c>
      <c r="B55" s="92" t="s">
        <v>47</v>
      </c>
      <c r="C55" s="102" t="s">
        <v>48</v>
      </c>
    </row>
    <row r="56" spans="1:3" x14ac:dyDescent="0.35">
      <c r="A56" s="98">
        <v>16.239999999999998</v>
      </c>
      <c r="B56" s="92" t="s">
        <v>49</v>
      </c>
      <c r="C56" s="102" t="s">
        <v>50</v>
      </c>
    </row>
    <row r="57" spans="1:3" x14ac:dyDescent="0.35">
      <c r="A57" s="98">
        <v>16.25</v>
      </c>
      <c r="B57" s="92" t="s">
        <v>51</v>
      </c>
      <c r="C57" s="102" t="s">
        <v>52</v>
      </c>
    </row>
    <row r="58" spans="1:3" x14ac:dyDescent="0.35">
      <c r="A58" s="98">
        <v>16.260000000000002</v>
      </c>
      <c r="B58" s="92" t="s">
        <v>53</v>
      </c>
      <c r="C58" s="102" t="s">
        <v>54</v>
      </c>
    </row>
    <row r="59" spans="1:3" x14ac:dyDescent="0.35">
      <c r="A59" s="98">
        <v>16.27</v>
      </c>
      <c r="B59" s="92" t="s">
        <v>55</v>
      </c>
      <c r="C59" s="102" t="s">
        <v>56</v>
      </c>
    </row>
    <row r="60" spans="1:3" x14ac:dyDescent="0.35">
      <c r="A60" s="98">
        <v>16.28</v>
      </c>
      <c r="B60" s="92" t="s">
        <v>57</v>
      </c>
      <c r="C60" s="102" t="s">
        <v>58</v>
      </c>
    </row>
    <row r="61" spans="1:3" x14ac:dyDescent="0.35">
      <c r="A61" s="98">
        <v>16.29</v>
      </c>
      <c r="B61" s="92" t="s">
        <v>59</v>
      </c>
      <c r="C61" s="102" t="s">
        <v>60</v>
      </c>
    </row>
    <row r="62" spans="1:3" x14ac:dyDescent="0.35">
      <c r="A62" s="98">
        <v>16.3</v>
      </c>
      <c r="B62" s="92" t="s">
        <v>61</v>
      </c>
      <c r="C62" s="102" t="s">
        <v>62</v>
      </c>
    </row>
    <row r="63" spans="1:3" x14ac:dyDescent="0.35">
      <c r="A63" s="98">
        <v>16.309999999999999</v>
      </c>
      <c r="B63" s="92" t="s">
        <v>63</v>
      </c>
      <c r="C63" s="102" t="s">
        <v>64</v>
      </c>
    </row>
    <row r="64" spans="1:3" x14ac:dyDescent="0.35">
      <c r="A64" s="98">
        <v>16.32</v>
      </c>
      <c r="B64" s="92" t="s">
        <v>65</v>
      </c>
      <c r="C64" s="102" t="s">
        <v>66</v>
      </c>
    </row>
    <row r="65" spans="1:3" x14ac:dyDescent="0.35">
      <c r="A65" s="98">
        <v>16.329999999999998</v>
      </c>
      <c r="B65" s="92" t="s">
        <v>67</v>
      </c>
      <c r="C65" s="102" t="s">
        <v>68</v>
      </c>
    </row>
    <row r="66" spans="1:3" x14ac:dyDescent="0.35">
      <c r="A66" s="98">
        <v>7.18</v>
      </c>
      <c r="B66" s="92" t="s">
        <v>358</v>
      </c>
      <c r="C66" s="102" t="s">
        <v>358</v>
      </c>
    </row>
    <row r="67" spans="1:3" x14ac:dyDescent="0.35">
      <c r="A67" s="98">
        <v>4.0999999999999996</v>
      </c>
      <c r="B67" s="92" t="s">
        <v>376</v>
      </c>
      <c r="C67" s="102" t="s">
        <v>377</v>
      </c>
    </row>
    <row r="68" spans="1:3" x14ac:dyDescent="0.35">
      <c r="A68" s="98">
        <v>7.19</v>
      </c>
      <c r="B68" s="95" t="s">
        <v>359</v>
      </c>
      <c r="C68" s="102" t="s">
        <v>360</v>
      </c>
    </row>
    <row r="69" spans="1:3" x14ac:dyDescent="0.35">
      <c r="A69" s="98">
        <v>7.21</v>
      </c>
      <c r="B69" s="92" t="s">
        <v>361</v>
      </c>
      <c r="C69" s="102" t="s">
        <v>362</v>
      </c>
    </row>
    <row r="70" spans="1:3" s="54" customFormat="1" ht="15.5" x14ac:dyDescent="0.35">
      <c r="A70" s="99">
        <v>7.22</v>
      </c>
      <c r="B70" s="96" t="s">
        <v>363</v>
      </c>
      <c r="C70" s="101" t="s">
        <v>364</v>
      </c>
    </row>
    <row r="71" spans="1:3" s="54" customFormat="1" ht="29" x14ac:dyDescent="0.35">
      <c r="A71" s="99">
        <v>7.23</v>
      </c>
      <c r="B71" s="96" t="s">
        <v>365</v>
      </c>
      <c r="C71" s="103" t="s">
        <v>366</v>
      </c>
    </row>
    <row r="72" spans="1:3" x14ac:dyDescent="0.35">
      <c r="A72" s="85"/>
      <c r="B72" s="1"/>
    </row>
  </sheetData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660066"/>
  </sheetPr>
  <dimension ref="A1:K794"/>
  <sheetViews>
    <sheetView showGridLines="0" zoomScaleNormal="100" workbookViewId="0">
      <pane xSplit="1" ySplit="1" topLeftCell="B2" activePane="bottomRight" state="frozen"/>
      <selection activeCell="C18" sqref="C18:I18"/>
      <selection pane="topRight" activeCell="C18" sqref="C18:I18"/>
      <selection pane="bottomLeft" activeCell="C18" sqref="C18:I18"/>
      <selection pane="bottomRight" activeCell="A4" sqref="A4"/>
    </sheetView>
  </sheetViews>
  <sheetFormatPr baseColWidth="10" defaultColWidth="11.453125" defaultRowHeight="15" customHeight="1" x14ac:dyDescent="0.35"/>
  <cols>
    <col min="1" max="1" width="9.54296875" style="5" customWidth="1"/>
    <col min="2" max="2" width="53.26953125" style="29" customWidth="1"/>
    <col min="3" max="3" width="11.81640625" style="25" customWidth="1"/>
    <col min="4" max="4" width="11.453125" style="5" customWidth="1"/>
    <col min="5" max="5" width="6" style="5" customWidth="1"/>
    <col min="6" max="6" width="6.54296875" style="5" customWidth="1"/>
    <col min="7" max="7" width="11.453125" style="5"/>
    <col min="8" max="8" width="36.26953125" style="5" customWidth="1"/>
    <col min="9" max="16384" width="11.453125" style="5"/>
  </cols>
  <sheetData>
    <row r="1" spans="1:10" s="39" customFormat="1" ht="45" customHeight="1" x14ac:dyDescent="0.35">
      <c r="A1" s="81" t="s">
        <v>1</v>
      </c>
      <c r="B1" s="82" t="s">
        <v>292</v>
      </c>
      <c r="C1" s="83" t="s">
        <v>69</v>
      </c>
    </row>
    <row r="2" spans="1:10" ht="13" x14ac:dyDescent="0.35">
      <c r="A2" s="55">
        <v>6</v>
      </c>
      <c r="B2" s="56" t="s">
        <v>73</v>
      </c>
      <c r="C2" s="57" t="s">
        <v>72</v>
      </c>
      <c r="D2" s="39"/>
      <c r="E2" s="39"/>
      <c r="F2" s="39"/>
      <c r="G2" s="39"/>
      <c r="H2" s="39"/>
      <c r="I2" s="39"/>
      <c r="J2" s="39"/>
    </row>
    <row r="3" spans="1:10" ht="13" x14ac:dyDescent="0.35">
      <c r="A3" s="55">
        <v>8</v>
      </c>
      <c r="B3" s="56" t="s">
        <v>74</v>
      </c>
      <c r="C3" s="57" t="s">
        <v>72</v>
      </c>
      <c r="D3" s="39"/>
      <c r="E3" s="39"/>
      <c r="F3" s="39"/>
      <c r="G3" s="39"/>
      <c r="H3" s="39"/>
      <c r="I3" s="39"/>
      <c r="J3" s="39"/>
    </row>
    <row r="4" spans="1:10" ht="13" x14ac:dyDescent="0.35">
      <c r="A4" s="55">
        <v>20</v>
      </c>
      <c r="B4" s="56" t="s">
        <v>76</v>
      </c>
      <c r="C4" s="57" t="s">
        <v>75</v>
      </c>
      <c r="D4" s="39"/>
      <c r="E4" s="39"/>
      <c r="F4" s="39"/>
      <c r="G4" s="39"/>
      <c r="H4" s="39"/>
      <c r="I4" s="39"/>
      <c r="J4" s="39"/>
    </row>
    <row r="5" spans="1:10" ht="13" x14ac:dyDescent="0.35">
      <c r="A5" s="55">
        <v>21</v>
      </c>
      <c r="B5" s="56" t="s">
        <v>77</v>
      </c>
      <c r="C5" s="57" t="s">
        <v>75</v>
      </c>
      <c r="D5" s="39"/>
      <c r="E5" s="39"/>
      <c r="F5" s="39"/>
      <c r="G5" s="39"/>
      <c r="H5" s="39"/>
      <c r="I5" s="39"/>
      <c r="J5" s="39"/>
    </row>
    <row r="6" spans="1:10" ht="13" x14ac:dyDescent="0.35">
      <c r="A6" s="55">
        <v>25</v>
      </c>
      <c r="B6" s="56" t="s">
        <v>78</v>
      </c>
      <c r="C6" s="57" t="s">
        <v>75</v>
      </c>
      <c r="D6" s="39"/>
      <c r="E6" s="39"/>
      <c r="F6" s="39"/>
      <c r="G6" s="39"/>
      <c r="H6" s="39"/>
      <c r="I6" s="39"/>
      <c r="J6" s="39"/>
    </row>
    <row r="7" spans="1:10" ht="13" x14ac:dyDescent="0.35">
      <c r="A7" s="55">
        <v>27</v>
      </c>
      <c r="B7" s="56" t="s">
        <v>80</v>
      </c>
      <c r="C7" s="57" t="s">
        <v>75</v>
      </c>
      <c r="D7" s="39"/>
      <c r="E7" s="39"/>
      <c r="F7" s="39"/>
      <c r="G7" s="39"/>
      <c r="H7" s="39"/>
      <c r="I7" s="39"/>
      <c r="J7" s="39"/>
    </row>
    <row r="8" spans="1:10" ht="13" x14ac:dyDescent="0.35">
      <c r="A8" s="55">
        <v>29</v>
      </c>
      <c r="B8" s="56" t="s">
        <v>81</v>
      </c>
      <c r="C8" s="57" t="s">
        <v>75</v>
      </c>
      <c r="D8" s="39"/>
      <c r="E8" s="39"/>
      <c r="F8" s="39"/>
      <c r="G8" s="39"/>
      <c r="H8" s="39"/>
      <c r="I8" s="39"/>
      <c r="J8" s="39"/>
    </row>
    <row r="9" spans="1:10" ht="13" x14ac:dyDescent="0.35">
      <c r="A9" s="55">
        <v>33</v>
      </c>
      <c r="B9" s="56" t="s">
        <v>82</v>
      </c>
      <c r="C9" s="57" t="s">
        <v>70</v>
      </c>
      <c r="D9" s="39"/>
      <c r="E9" s="39"/>
      <c r="F9" s="39"/>
      <c r="G9" s="39"/>
      <c r="H9" s="39"/>
      <c r="I9" s="39"/>
      <c r="J9" s="39"/>
    </row>
    <row r="10" spans="1:10" ht="13" x14ac:dyDescent="0.35">
      <c r="A10" s="55">
        <v>46</v>
      </c>
      <c r="B10" s="56" t="s">
        <v>301</v>
      </c>
      <c r="C10" s="57" t="s">
        <v>70</v>
      </c>
      <c r="D10" s="39"/>
      <c r="E10" s="39"/>
      <c r="F10" s="39"/>
      <c r="G10" s="39"/>
      <c r="H10" s="39"/>
      <c r="I10" s="39"/>
      <c r="J10" s="39"/>
    </row>
    <row r="11" spans="1:10" ht="24" customHeight="1" x14ac:dyDescent="0.35">
      <c r="A11" s="55">
        <v>47</v>
      </c>
      <c r="B11" s="56" t="s">
        <v>302</v>
      </c>
      <c r="C11" s="57" t="s">
        <v>70</v>
      </c>
      <c r="D11" s="39"/>
      <c r="E11" s="39"/>
      <c r="F11" s="39"/>
      <c r="G11" s="39"/>
      <c r="H11" s="39"/>
      <c r="I11" s="39"/>
      <c r="J11" s="39"/>
    </row>
    <row r="12" spans="1:10" ht="26.25" customHeight="1" x14ac:dyDescent="0.35">
      <c r="A12" s="55">
        <v>50</v>
      </c>
      <c r="B12" s="56" t="s">
        <v>297</v>
      </c>
      <c r="C12" s="57" t="s">
        <v>70</v>
      </c>
      <c r="D12" s="39"/>
      <c r="E12" s="39"/>
      <c r="F12" s="39"/>
      <c r="G12" s="39"/>
      <c r="H12" s="39"/>
      <c r="I12" s="39"/>
      <c r="J12" s="39"/>
    </row>
    <row r="13" spans="1:10" ht="21.75" customHeight="1" x14ac:dyDescent="0.35">
      <c r="A13" s="55">
        <v>51</v>
      </c>
      <c r="B13" s="56" t="s">
        <v>303</v>
      </c>
      <c r="C13" s="57" t="s">
        <v>70</v>
      </c>
      <c r="D13" s="39"/>
      <c r="E13" s="39"/>
      <c r="F13" s="39"/>
      <c r="G13" s="39"/>
      <c r="H13" s="39"/>
      <c r="I13" s="39"/>
      <c r="J13" s="39"/>
    </row>
    <row r="14" spans="1:10" ht="21.75" customHeight="1" x14ac:dyDescent="0.35">
      <c r="A14" s="55">
        <v>52</v>
      </c>
      <c r="B14" s="56" t="s">
        <v>304</v>
      </c>
      <c r="C14" s="57" t="s">
        <v>70</v>
      </c>
      <c r="D14" s="39"/>
      <c r="E14" s="39"/>
      <c r="F14" s="39"/>
      <c r="G14" s="39"/>
      <c r="H14" s="39"/>
      <c r="I14" s="39"/>
      <c r="J14" s="39"/>
    </row>
    <row r="15" spans="1:10" ht="15" customHeight="1" x14ac:dyDescent="0.35">
      <c r="A15" s="55">
        <v>53</v>
      </c>
      <c r="B15" s="56" t="s">
        <v>83</v>
      </c>
      <c r="C15" s="57" t="s">
        <v>72</v>
      </c>
      <c r="D15" s="39"/>
      <c r="E15" s="39"/>
      <c r="F15" s="39"/>
      <c r="G15" s="39"/>
      <c r="H15" s="39"/>
      <c r="I15" s="39"/>
      <c r="J15" s="39"/>
    </row>
    <row r="16" spans="1:10" ht="29.25" customHeight="1" x14ac:dyDescent="0.35">
      <c r="A16" s="55">
        <v>54</v>
      </c>
      <c r="B16" s="56" t="s">
        <v>84</v>
      </c>
      <c r="C16" s="57" t="s">
        <v>72</v>
      </c>
      <c r="D16" s="39"/>
      <c r="E16" s="39"/>
      <c r="F16" s="39"/>
      <c r="G16" s="39"/>
      <c r="H16" s="39"/>
      <c r="I16" s="39"/>
      <c r="J16" s="39"/>
    </row>
    <row r="17" spans="1:10" ht="23" x14ac:dyDescent="0.35">
      <c r="A17" s="55">
        <v>55</v>
      </c>
      <c r="B17" s="56" t="s">
        <v>85</v>
      </c>
      <c r="C17" s="57" t="s">
        <v>70</v>
      </c>
      <c r="D17" s="39"/>
      <c r="E17" s="39"/>
      <c r="F17" s="39"/>
      <c r="G17" s="39"/>
      <c r="H17" s="39"/>
      <c r="I17" s="39"/>
      <c r="J17" s="39"/>
    </row>
    <row r="18" spans="1:10" ht="13" x14ac:dyDescent="0.35">
      <c r="A18" s="55">
        <v>56</v>
      </c>
      <c r="B18" s="56" t="s">
        <v>86</v>
      </c>
      <c r="C18" s="57" t="s">
        <v>70</v>
      </c>
      <c r="D18" s="39"/>
      <c r="E18" s="39"/>
      <c r="F18" s="39"/>
      <c r="G18" s="39"/>
      <c r="H18" s="39"/>
      <c r="I18" s="39"/>
      <c r="J18" s="39"/>
    </row>
    <row r="19" spans="1:10" ht="13" x14ac:dyDescent="0.35">
      <c r="A19" s="55">
        <v>57</v>
      </c>
      <c r="B19" s="56" t="s">
        <v>87</v>
      </c>
      <c r="C19" s="57" t="s">
        <v>70</v>
      </c>
      <c r="D19" s="39"/>
      <c r="E19" s="39"/>
      <c r="F19" s="39"/>
      <c r="G19" s="39"/>
      <c r="H19" s="39"/>
      <c r="I19" s="39"/>
      <c r="J19" s="39"/>
    </row>
    <row r="20" spans="1:10" ht="13" x14ac:dyDescent="0.35">
      <c r="A20" s="55">
        <v>58</v>
      </c>
      <c r="B20" s="56" t="s">
        <v>88</v>
      </c>
      <c r="C20" s="57" t="s">
        <v>70</v>
      </c>
      <c r="D20" s="39"/>
      <c r="E20" s="39"/>
      <c r="F20" s="39"/>
      <c r="G20" s="39"/>
      <c r="H20" s="39"/>
      <c r="I20" s="39"/>
      <c r="J20" s="39"/>
    </row>
    <row r="21" spans="1:10" ht="23" x14ac:dyDescent="0.35">
      <c r="A21" s="55">
        <v>69</v>
      </c>
      <c r="B21" s="56" t="s">
        <v>89</v>
      </c>
      <c r="C21" s="57" t="s">
        <v>70</v>
      </c>
      <c r="D21" s="39"/>
      <c r="E21" s="39"/>
      <c r="F21" s="39"/>
      <c r="G21" s="39"/>
      <c r="H21" s="39"/>
      <c r="I21" s="39"/>
      <c r="J21" s="39"/>
    </row>
    <row r="22" spans="1:10" ht="23" x14ac:dyDescent="0.35">
      <c r="A22" s="55">
        <v>70</v>
      </c>
      <c r="B22" s="56" t="s">
        <v>90</v>
      </c>
      <c r="C22" s="57" t="s">
        <v>70</v>
      </c>
      <c r="D22" s="39"/>
      <c r="E22" s="39"/>
      <c r="F22" s="39"/>
      <c r="G22" s="39"/>
      <c r="H22" s="39"/>
      <c r="I22" s="39"/>
      <c r="J22" s="39"/>
    </row>
    <row r="23" spans="1:10" ht="23.25" customHeight="1" x14ac:dyDescent="0.35">
      <c r="A23" s="55">
        <v>71</v>
      </c>
      <c r="B23" s="56" t="s">
        <v>91</v>
      </c>
      <c r="C23" s="57" t="s">
        <v>70</v>
      </c>
      <c r="D23" s="39"/>
      <c r="E23" s="39"/>
      <c r="F23" s="39"/>
      <c r="G23" s="39"/>
      <c r="H23" s="39"/>
      <c r="I23" s="39"/>
      <c r="J23" s="39"/>
    </row>
    <row r="24" spans="1:10" ht="15" customHeight="1" x14ac:dyDescent="0.35">
      <c r="A24" s="55">
        <v>72</v>
      </c>
      <c r="B24" s="56" t="s">
        <v>92</v>
      </c>
      <c r="C24" s="57" t="s">
        <v>70</v>
      </c>
      <c r="D24" s="39"/>
      <c r="E24" s="39"/>
      <c r="F24" s="39"/>
      <c r="G24" s="39"/>
      <c r="H24" s="39"/>
      <c r="I24" s="39"/>
      <c r="J24" s="39"/>
    </row>
    <row r="25" spans="1:10" ht="23" x14ac:dyDescent="0.35">
      <c r="A25" s="55">
        <v>73</v>
      </c>
      <c r="B25" s="56" t="s">
        <v>93</v>
      </c>
      <c r="C25" s="57" t="s">
        <v>70</v>
      </c>
      <c r="D25" s="39"/>
      <c r="E25" s="39"/>
      <c r="F25" s="39"/>
      <c r="G25" s="39"/>
      <c r="H25" s="39"/>
      <c r="I25" s="39"/>
      <c r="J25" s="39"/>
    </row>
    <row r="26" spans="1:10" ht="24" customHeight="1" x14ac:dyDescent="0.35">
      <c r="A26" s="55">
        <v>74</v>
      </c>
      <c r="B26" s="56" t="s">
        <v>94</v>
      </c>
      <c r="C26" s="57" t="s">
        <v>70</v>
      </c>
      <c r="D26" s="39"/>
      <c r="E26" s="39"/>
      <c r="F26" s="39"/>
      <c r="G26" s="39"/>
      <c r="H26" s="39"/>
      <c r="I26" s="39"/>
      <c r="J26" s="39"/>
    </row>
    <row r="27" spans="1:10" ht="24.75" customHeight="1" x14ac:dyDescent="0.35">
      <c r="A27" s="55">
        <v>75</v>
      </c>
      <c r="B27" s="56" t="s">
        <v>95</v>
      </c>
      <c r="C27" s="57" t="s">
        <v>70</v>
      </c>
      <c r="D27" s="39"/>
      <c r="E27" s="39"/>
      <c r="F27" s="39"/>
      <c r="G27" s="39"/>
      <c r="H27" s="39"/>
      <c r="I27" s="39"/>
      <c r="J27" s="39"/>
    </row>
    <row r="28" spans="1:10" ht="23" x14ac:dyDescent="0.35">
      <c r="A28" s="55">
        <v>76</v>
      </c>
      <c r="B28" s="56" t="s">
        <v>96</v>
      </c>
      <c r="C28" s="57" t="s">
        <v>70</v>
      </c>
      <c r="D28" s="39"/>
      <c r="E28" s="39"/>
      <c r="F28" s="39"/>
      <c r="G28" s="39"/>
      <c r="H28" s="39"/>
      <c r="I28" s="39"/>
      <c r="J28" s="39"/>
    </row>
    <row r="29" spans="1:10" ht="29.25" customHeight="1" x14ac:dyDescent="0.35">
      <c r="A29" s="55">
        <v>77</v>
      </c>
      <c r="B29" s="56" t="s">
        <v>97</v>
      </c>
      <c r="C29" s="57" t="s">
        <v>70</v>
      </c>
      <c r="D29" s="39"/>
      <c r="E29" s="39"/>
      <c r="F29" s="39"/>
      <c r="G29" s="39"/>
      <c r="H29" s="39"/>
      <c r="I29" s="39"/>
      <c r="J29" s="39"/>
    </row>
    <row r="30" spans="1:10" ht="29.25" customHeight="1" x14ac:dyDescent="0.35">
      <c r="A30" s="55">
        <v>79</v>
      </c>
      <c r="B30" s="56" t="s">
        <v>99</v>
      </c>
      <c r="C30" s="57" t="s">
        <v>70</v>
      </c>
      <c r="D30" s="39"/>
      <c r="E30" s="39"/>
      <c r="F30" s="39"/>
      <c r="G30" s="39"/>
      <c r="H30" s="39"/>
      <c r="I30" s="39"/>
      <c r="J30" s="39"/>
    </row>
    <row r="31" spans="1:10" ht="13" x14ac:dyDescent="0.35">
      <c r="A31" s="55">
        <v>82</v>
      </c>
      <c r="B31" s="56" t="s">
        <v>100</v>
      </c>
      <c r="C31" s="57" t="s">
        <v>75</v>
      </c>
      <c r="D31" s="39"/>
      <c r="E31" s="39"/>
      <c r="F31" s="39"/>
      <c r="G31" s="39"/>
      <c r="H31" s="39"/>
      <c r="I31" s="39"/>
      <c r="J31" s="39"/>
    </row>
    <row r="32" spans="1:10" ht="15" customHeight="1" x14ac:dyDescent="0.35">
      <c r="A32" s="55">
        <v>84</v>
      </c>
      <c r="B32" s="56" t="s">
        <v>101</v>
      </c>
      <c r="C32" s="57" t="s">
        <v>72</v>
      </c>
      <c r="D32" s="39"/>
      <c r="E32" s="39"/>
      <c r="F32" s="39"/>
      <c r="G32" s="39"/>
      <c r="H32" s="39"/>
      <c r="I32" s="39"/>
      <c r="J32" s="39"/>
    </row>
    <row r="33" spans="1:10" ht="15" customHeight="1" x14ac:dyDescent="0.35">
      <c r="A33" s="55">
        <v>86</v>
      </c>
      <c r="B33" s="56" t="s">
        <v>102</v>
      </c>
      <c r="C33" s="57" t="s">
        <v>103</v>
      </c>
      <c r="D33" s="39"/>
      <c r="E33" s="39"/>
      <c r="F33" s="39"/>
      <c r="G33" s="39"/>
      <c r="H33" s="39"/>
      <c r="I33" s="39"/>
      <c r="J33" s="39"/>
    </row>
    <row r="34" spans="1:10" ht="24" customHeight="1" x14ac:dyDescent="0.35">
      <c r="A34" s="55">
        <v>87</v>
      </c>
      <c r="B34" s="56" t="s">
        <v>104</v>
      </c>
      <c r="C34" s="57" t="s">
        <v>103</v>
      </c>
      <c r="D34" s="39"/>
      <c r="E34" s="39"/>
      <c r="F34" s="39"/>
      <c r="G34" s="39"/>
      <c r="H34" s="39"/>
      <c r="I34" s="39"/>
      <c r="J34" s="39"/>
    </row>
    <row r="35" spans="1:10" ht="13" x14ac:dyDescent="0.35">
      <c r="A35" s="55">
        <v>88</v>
      </c>
      <c r="B35" s="56" t="s">
        <v>105</v>
      </c>
      <c r="C35" s="57" t="s">
        <v>103</v>
      </c>
      <c r="D35" s="39"/>
      <c r="E35" s="39"/>
      <c r="F35" s="39"/>
      <c r="G35" s="39"/>
      <c r="H35" s="39"/>
      <c r="I35" s="39"/>
      <c r="J35" s="39"/>
    </row>
    <row r="36" spans="1:10" ht="13" x14ac:dyDescent="0.35">
      <c r="A36" s="55">
        <v>89</v>
      </c>
      <c r="B36" s="56" t="s">
        <v>106</v>
      </c>
      <c r="C36" s="57" t="s">
        <v>107</v>
      </c>
      <c r="D36" s="39"/>
      <c r="E36" s="39"/>
      <c r="F36" s="39"/>
      <c r="G36" s="39"/>
      <c r="H36" s="39"/>
      <c r="I36" s="39"/>
      <c r="J36" s="39"/>
    </row>
    <row r="37" spans="1:10" ht="13" x14ac:dyDescent="0.35">
      <c r="A37" s="55">
        <v>90</v>
      </c>
      <c r="B37" s="56" t="s">
        <v>108</v>
      </c>
      <c r="C37" s="57" t="s">
        <v>103</v>
      </c>
      <c r="D37" s="39"/>
      <c r="E37" s="39"/>
      <c r="F37" s="39"/>
      <c r="G37" s="39"/>
      <c r="H37" s="39"/>
      <c r="I37" s="39"/>
      <c r="J37" s="39"/>
    </row>
    <row r="38" spans="1:10" ht="13" x14ac:dyDescent="0.35">
      <c r="A38" s="55">
        <v>96</v>
      </c>
      <c r="B38" s="56" t="s">
        <v>109</v>
      </c>
      <c r="C38" s="57" t="s">
        <v>70</v>
      </c>
      <c r="D38" s="39"/>
      <c r="E38" s="39"/>
      <c r="F38" s="39"/>
      <c r="G38" s="39"/>
      <c r="H38" s="39"/>
      <c r="I38" s="39"/>
      <c r="J38" s="39"/>
    </row>
    <row r="39" spans="1:10" ht="13" x14ac:dyDescent="0.35">
      <c r="A39" s="55">
        <v>100</v>
      </c>
      <c r="B39" s="56" t="s">
        <v>110</v>
      </c>
      <c r="C39" s="57" t="s">
        <v>103</v>
      </c>
      <c r="D39" s="39"/>
      <c r="E39" s="39"/>
      <c r="F39" s="39"/>
      <c r="G39" s="39"/>
      <c r="H39" s="39"/>
      <c r="I39" s="39"/>
      <c r="J39" s="39"/>
    </row>
    <row r="40" spans="1:10" ht="23.25" customHeight="1" x14ac:dyDescent="0.35">
      <c r="A40" s="55">
        <v>107</v>
      </c>
      <c r="B40" s="56" t="s">
        <v>112</v>
      </c>
      <c r="C40" s="57" t="s">
        <v>71</v>
      </c>
      <c r="D40" s="39"/>
      <c r="E40" s="39"/>
      <c r="F40" s="39"/>
      <c r="G40" s="39"/>
      <c r="H40" s="39"/>
      <c r="I40" s="39"/>
      <c r="J40" s="39"/>
    </row>
    <row r="41" spans="1:10" ht="21.75" customHeight="1" x14ac:dyDescent="0.35">
      <c r="A41" s="55">
        <v>108</v>
      </c>
      <c r="B41" s="56" t="s">
        <v>113</v>
      </c>
      <c r="C41" s="57" t="s">
        <v>71</v>
      </c>
      <c r="D41" s="39"/>
      <c r="E41" s="39"/>
      <c r="F41" s="39"/>
      <c r="G41" s="39"/>
      <c r="H41" s="39"/>
      <c r="I41" s="39"/>
      <c r="J41" s="39"/>
    </row>
    <row r="42" spans="1:10" ht="27.75" customHeight="1" x14ac:dyDescent="0.35">
      <c r="A42" s="55">
        <v>113</v>
      </c>
      <c r="B42" s="56" t="s">
        <v>114</v>
      </c>
      <c r="C42" s="57" t="s">
        <v>72</v>
      </c>
      <c r="D42" s="39"/>
      <c r="E42" s="39"/>
      <c r="F42" s="39"/>
      <c r="G42" s="39"/>
      <c r="H42" s="39"/>
      <c r="I42" s="39"/>
      <c r="J42" s="39"/>
    </row>
    <row r="43" spans="1:10" ht="18" customHeight="1" x14ac:dyDescent="0.35">
      <c r="A43" s="55">
        <v>114</v>
      </c>
      <c r="B43" s="56" t="s">
        <v>115</v>
      </c>
      <c r="C43" s="57" t="s">
        <v>72</v>
      </c>
      <c r="D43" s="39"/>
      <c r="E43" s="39"/>
      <c r="F43" s="39"/>
      <c r="G43" s="39"/>
      <c r="H43" s="39"/>
      <c r="I43" s="39"/>
      <c r="J43" s="39"/>
    </row>
    <row r="44" spans="1:10" ht="24" customHeight="1" x14ac:dyDescent="0.35">
      <c r="A44" s="55">
        <v>116</v>
      </c>
      <c r="B44" s="56" t="s">
        <v>116</v>
      </c>
      <c r="C44" s="57" t="s">
        <v>70</v>
      </c>
      <c r="D44" s="39"/>
      <c r="E44" s="39"/>
      <c r="F44" s="39"/>
      <c r="G44" s="39"/>
      <c r="H44" s="39"/>
      <c r="I44" s="39"/>
      <c r="J44" s="39"/>
    </row>
    <row r="45" spans="1:10" ht="13" x14ac:dyDescent="0.35">
      <c r="A45" s="55">
        <v>118</v>
      </c>
      <c r="B45" s="56" t="s">
        <v>118</v>
      </c>
      <c r="C45" s="57" t="s">
        <v>70</v>
      </c>
      <c r="D45" s="39"/>
      <c r="E45" s="39"/>
      <c r="F45" s="39"/>
      <c r="G45" s="39"/>
      <c r="H45" s="39"/>
      <c r="I45" s="39"/>
      <c r="J45" s="39"/>
    </row>
    <row r="46" spans="1:10" ht="23" x14ac:dyDescent="0.35">
      <c r="A46" s="55">
        <v>123</v>
      </c>
      <c r="B46" s="56" t="s">
        <v>119</v>
      </c>
      <c r="C46" s="57" t="s">
        <v>70</v>
      </c>
      <c r="D46" s="39"/>
      <c r="E46" s="39"/>
      <c r="F46" s="39"/>
      <c r="G46" s="39"/>
      <c r="H46" s="39"/>
      <c r="I46" s="39"/>
      <c r="J46" s="39"/>
    </row>
    <row r="47" spans="1:10" ht="23" x14ac:dyDescent="0.35">
      <c r="A47" s="55">
        <v>124</v>
      </c>
      <c r="B47" s="56" t="s">
        <v>120</v>
      </c>
      <c r="C47" s="57" t="s">
        <v>70</v>
      </c>
      <c r="D47" s="39"/>
      <c r="E47" s="39"/>
      <c r="F47" s="39"/>
      <c r="G47" s="39"/>
      <c r="H47" s="39"/>
      <c r="I47" s="39"/>
      <c r="J47" s="39"/>
    </row>
    <row r="48" spans="1:10" ht="24.75" customHeight="1" x14ac:dyDescent="0.35">
      <c r="A48" s="55">
        <v>125</v>
      </c>
      <c r="B48" s="58" t="s">
        <v>121</v>
      </c>
      <c r="C48" s="57" t="s">
        <v>70</v>
      </c>
      <c r="D48" s="39"/>
      <c r="E48" s="39"/>
      <c r="F48" s="39"/>
      <c r="G48" s="39"/>
      <c r="H48" s="39"/>
      <c r="I48" s="39"/>
      <c r="J48" s="39"/>
    </row>
    <row r="49" spans="1:10" ht="24.75" customHeight="1" x14ac:dyDescent="0.35">
      <c r="A49" s="55">
        <v>126</v>
      </c>
      <c r="B49" s="56" t="s">
        <v>122</v>
      </c>
      <c r="C49" s="57" t="s">
        <v>123</v>
      </c>
      <c r="D49" s="39"/>
      <c r="E49" s="39"/>
      <c r="F49" s="39"/>
      <c r="G49" s="39"/>
      <c r="H49" s="39"/>
      <c r="I49" s="39"/>
      <c r="J49" s="39"/>
    </row>
    <row r="50" spans="1:10" ht="25.5" customHeight="1" x14ac:dyDescent="0.35">
      <c r="A50" s="55">
        <v>127</v>
      </c>
      <c r="B50" s="56" t="s">
        <v>124</v>
      </c>
      <c r="C50" s="57" t="s">
        <v>70</v>
      </c>
      <c r="D50" s="39"/>
      <c r="E50" s="39"/>
      <c r="F50" s="39"/>
      <c r="G50" s="39"/>
      <c r="H50" s="39"/>
      <c r="I50" s="39"/>
      <c r="J50" s="39"/>
    </row>
    <row r="51" spans="1:10" ht="29.25" customHeight="1" x14ac:dyDescent="0.35">
      <c r="A51" s="55">
        <v>128</v>
      </c>
      <c r="B51" s="56" t="s">
        <v>125</v>
      </c>
      <c r="C51" s="57" t="s">
        <v>70</v>
      </c>
      <c r="D51" s="39"/>
      <c r="E51" s="39"/>
      <c r="F51" s="39"/>
      <c r="G51" s="39"/>
      <c r="H51" s="39"/>
      <c r="I51" s="39"/>
      <c r="J51" s="39"/>
    </row>
    <row r="52" spans="1:10" ht="31.5" customHeight="1" x14ac:dyDescent="0.35">
      <c r="A52" s="55">
        <v>129</v>
      </c>
      <c r="B52" s="56" t="s">
        <v>126</v>
      </c>
      <c r="C52" s="57" t="s">
        <v>70</v>
      </c>
      <c r="D52" s="39"/>
      <c r="E52" s="39"/>
      <c r="F52" s="39"/>
      <c r="G52" s="39"/>
      <c r="H52" s="39"/>
      <c r="I52" s="39"/>
      <c r="J52" s="39"/>
    </row>
    <row r="53" spans="1:10" ht="28.5" customHeight="1" x14ac:dyDescent="0.35">
      <c r="A53" s="55">
        <v>130</v>
      </c>
      <c r="B53" s="56" t="s">
        <v>127</v>
      </c>
      <c r="C53" s="57" t="s">
        <v>70</v>
      </c>
      <c r="D53" s="39"/>
      <c r="E53" s="39"/>
      <c r="F53" s="39"/>
      <c r="G53" s="39"/>
      <c r="H53" s="39"/>
      <c r="I53" s="39"/>
      <c r="J53" s="39"/>
    </row>
    <row r="54" spans="1:10" ht="15" customHeight="1" x14ac:dyDescent="0.35">
      <c r="A54" s="55">
        <v>132</v>
      </c>
      <c r="B54" s="56" t="s">
        <v>128</v>
      </c>
      <c r="C54" s="57" t="s">
        <v>70</v>
      </c>
      <c r="D54" s="39"/>
      <c r="E54" s="39"/>
      <c r="F54" s="39"/>
      <c r="G54" s="39"/>
      <c r="H54" s="39"/>
      <c r="I54" s="39"/>
      <c r="J54" s="39"/>
    </row>
    <row r="55" spans="1:10" ht="32.25" customHeight="1" x14ac:dyDescent="0.35">
      <c r="A55" s="55">
        <v>133</v>
      </c>
      <c r="B55" s="56" t="s">
        <v>129</v>
      </c>
      <c r="C55" s="57" t="s">
        <v>70</v>
      </c>
      <c r="D55" s="39"/>
      <c r="E55" s="39"/>
      <c r="F55" s="39"/>
      <c r="G55" s="39"/>
      <c r="H55" s="39"/>
      <c r="I55" s="39"/>
      <c r="J55" s="39"/>
    </row>
    <row r="56" spans="1:10" ht="15" customHeight="1" x14ac:dyDescent="0.35">
      <c r="A56" s="55">
        <v>138</v>
      </c>
      <c r="B56" s="56" t="s">
        <v>130</v>
      </c>
      <c r="C56" s="57" t="s">
        <v>131</v>
      </c>
      <c r="D56" s="39"/>
      <c r="E56" s="39"/>
      <c r="F56" s="39"/>
      <c r="G56" s="39"/>
      <c r="H56" s="39"/>
      <c r="I56" s="39"/>
      <c r="J56" s="39"/>
    </row>
    <row r="57" spans="1:10" ht="23" x14ac:dyDescent="0.35">
      <c r="A57" s="55">
        <v>139</v>
      </c>
      <c r="B57" s="56" t="s">
        <v>132</v>
      </c>
      <c r="C57" s="57" t="s">
        <v>131</v>
      </c>
      <c r="D57" s="39"/>
      <c r="E57" s="39"/>
      <c r="F57" s="39"/>
      <c r="G57" s="39"/>
      <c r="H57" s="39"/>
      <c r="I57" s="39"/>
      <c r="J57" s="39"/>
    </row>
    <row r="58" spans="1:10" ht="15" customHeight="1" x14ac:dyDescent="0.35">
      <c r="A58" s="55">
        <v>154</v>
      </c>
      <c r="B58" s="56" t="s">
        <v>133</v>
      </c>
      <c r="C58" s="57" t="s">
        <v>75</v>
      </c>
      <c r="D58" s="39"/>
      <c r="E58" s="39"/>
      <c r="F58" s="39"/>
      <c r="G58" s="39"/>
      <c r="H58" s="39"/>
      <c r="I58" s="39"/>
      <c r="J58" s="39"/>
    </row>
    <row r="59" spans="1:10" ht="13" x14ac:dyDescent="0.35">
      <c r="A59" s="55">
        <v>155</v>
      </c>
      <c r="B59" s="56" t="s">
        <v>134</v>
      </c>
      <c r="C59" s="57" t="s">
        <v>131</v>
      </c>
      <c r="D59" s="39"/>
      <c r="E59" s="39"/>
      <c r="F59" s="39"/>
      <c r="G59" s="39"/>
      <c r="H59" s="39"/>
      <c r="I59" s="39"/>
      <c r="J59" s="39"/>
    </row>
    <row r="60" spans="1:10" ht="13" x14ac:dyDescent="0.35">
      <c r="A60" s="55">
        <v>159</v>
      </c>
      <c r="B60" s="56" t="s">
        <v>135</v>
      </c>
      <c r="C60" s="57" t="s">
        <v>131</v>
      </c>
      <c r="D60" s="39"/>
      <c r="E60" s="39"/>
      <c r="F60" s="39"/>
      <c r="G60" s="39"/>
      <c r="H60" s="39"/>
      <c r="I60" s="39"/>
      <c r="J60" s="39"/>
    </row>
    <row r="61" spans="1:10" ht="15" customHeight="1" x14ac:dyDescent="0.35">
      <c r="A61" s="55">
        <v>160</v>
      </c>
      <c r="B61" s="56" t="s">
        <v>136</v>
      </c>
      <c r="C61" s="57" t="s">
        <v>131</v>
      </c>
      <c r="D61" s="39"/>
      <c r="E61" s="39"/>
      <c r="F61" s="39"/>
      <c r="G61" s="39"/>
      <c r="H61" s="39"/>
      <c r="I61" s="39"/>
      <c r="J61" s="39"/>
    </row>
    <row r="62" spans="1:10" ht="23" x14ac:dyDescent="0.35">
      <c r="A62" s="55">
        <v>163</v>
      </c>
      <c r="B62" s="56" t="s">
        <v>137</v>
      </c>
      <c r="C62" s="57" t="s">
        <v>72</v>
      </c>
      <c r="D62" s="39"/>
      <c r="E62" s="39"/>
      <c r="F62" s="39"/>
      <c r="G62" s="39"/>
      <c r="H62" s="39"/>
      <c r="I62" s="39"/>
      <c r="J62" s="39"/>
    </row>
    <row r="63" spans="1:10" ht="24.75" customHeight="1" x14ac:dyDescent="0.35">
      <c r="A63" s="55">
        <v>180</v>
      </c>
      <c r="B63" s="56" t="s">
        <v>138</v>
      </c>
      <c r="C63" s="57" t="s">
        <v>75</v>
      </c>
      <c r="D63" s="39"/>
      <c r="E63" s="39"/>
      <c r="F63" s="39"/>
      <c r="G63" s="39"/>
      <c r="H63" s="39"/>
      <c r="I63" s="39"/>
      <c r="J63" s="39"/>
    </row>
    <row r="64" spans="1:10" ht="13" x14ac:dyDescent="0.35">
      <c r="A64" s="55">
        <v>185</v>
      </c>
      <c r="B64" s="56" t="s">
        <v>139</v>
      </c>
      <c r="C64" s="57" t="s">
        <v>75</v>
      </c>
      <c r="D64" s="39"/>
      <c r="E64" s="39"/>
      <c r="F64" s="39"/>
      <c r="G64" s="39"/>
      <c r="H64" s="39"/>
      <c r="I64" s="39"/>
      <c r="J64" s="39"/>
    </row>
    <row r="65" spans="1:10" ht="13" x14ac:dyDescent="0.35">
      <c r="A65" s="55">
        <v>186</v>
      </c>
      <c r="B65" s="56" t="s">
        <v>140</v>
      </c>
      <c r="C65" s="57" t="s">
        <v>72</v>
      </c>
      <c r="D65" s="39"/>
      <c r="E65" s="39"/>
      <c r="F65" s="39"/>
      <c r="G65" s="39"/>
      <c r="H65" s="39"/>
      <c r="I65" s="39"/>
      <c r="J65" s="39"/>
    </row>
    <row r="66" spans="1:10" ht="15" customHeight="1" x14ac:dyDescent="0.35">
      <c r="A66" s="55">
        <v>187</v>
      </c>
      <c r="B66" s="56" t="s">
        <v>141</v>
      </c>
      <c r="C66" s="57" t="s">
        <v>72</v>
      </c>
      <c r="D66" s="39"/>
      <c r="E66" s="39"/>
      <c r="F66" s="39"/>
      <c r="G66" s="39"/>
      <c r="H66" s="39"/>
      <c r="I66" s="39"/>
      <c r="J66" s="39"/>
    </row>
    <row r="67" spans="1:10" ht="15" customHeight="1" x14ac:dyDescent="0.35">
      <c r="A67" s="55">
        <v>188</v>
      </c>
      <c r="B67" s="56" t="s">
        <v>142</v>
      </c>
      <c r="C67" s="57" t="s">
        <v>70</v>
      </c>
      <c r="D67" s="39"/>
      <c r="E67" s="39"/>
      <c r="F67" s="39"/>
      <c r="G67" s="39"/>
      <c r="H67" s="39"/>
      <c r="I67" s="39"/>
      <c r="J67" s="39"/>
    </row>
    <row r="68" spans="1:10" ht="15" customHeight="1" x14ac:dyDescent="0.35">
      <c r="A68" s="55">
        <v>191</v>
      </c>
      <c r="B68" s="56" t="s">
        <v>143</v>
      </c>
      <c r="C68" s="57" t="s">
        <v>70</v>
      </c>
      <c r="D68" s="39"/>
      <c r="E68" s="39"/>
      <c r="F68" s="39"/>
      <c r="G68" s="39"/>
      <c r="H68" s="39"/>
      <c r="I68" s="39"/>
      <c r="J68" s="39"/>
    </row>
    <row r="69" spans="1:10" ht="15" customHeight="1" x14ac:dyDescent="0.35">
      <c r="A69" s="55">
        <v>192</v>
      </c>
      <c r="B69" s="56" t="s">
        <v>144</v>
      </c>
      <c r="C69" s="57" t="s">
        <v>70</v>
      </c>
      <c r="D69" s="39"/>
      <c r="E69" s="39"/>
      <c r="F69" s="39"/>
      <c r="G69" s="39"/>
      <c r="H69" s="39"/>
      <c r="I69" s="39"/>
      <c r="J69" s="39"/>
    </row>
    <row r="70" spans="1:10" ht="31.5" customHeight="1" x14ac:dyDescent="0.35">
      <c r="A70" s="55">
        <v>196</v>
      </c>
      <c r="B70" s="56" t="s">
        <v>145</v>
      </c>
      <c r="C70" s="57" t="s">
        <v>72</v>
      </c>
      <c r="D70" s="39"/>
      <c r="E70" s="39"/>
      <c r="F70" s="39"/>
      <c r="G70" s="39"/>
      <c r="H70" s="39"/>
      <c r="I70" s="39"/>
      <c r="J70" s="39"/>
    </row>
    <row r="71" spans="1:10" ht="37.5" customHeight="1" x14ac:dyDescent="0.35">
      <c r="A71" s="55">
        <v>197</v>
      </c>
      <c r="B71" s="56" t="s">
        <v>146</v>
      </c>
      <c r="C71" s="57" t="s">
        <v>72</v>
      </c>
      <c r="D71" s="39"/>
      <c r="E71" s="39"/>
      <c r="F71" s="39"/>
      <c r="G71" s="39"/>
      <c r="H71" s="39"/>
      <c r="I71" s="39"/>
      <c r="J71" s="39"/>
    </row>
    <row r="72" spans="1:10" ht="15" customHeight="1" x14ac:dyDescent="0.35">
      <c r="A72" s="55">
        <v>198</v>
      </c>
      <c r="B72" s="56" t="s">
        <v>147</v>
      </c>
      <c r="C72" s="57" t="s">
        <v>72</v>
      </c>
      <c r="D72" s="39"/>
      <c r="E72" s="39"/>
      <c r="F72" s="39"/>
      <c r="G72" s="39"/>
      <c r="H72" s="39"/>
      <c r="I72" s="39"/>
      <c r="J72" s="39"/>
    </row>
    <row r="73" spans="1:10" ht="13" x14ac:dyDescent="0.35">
      <c r="A73" s="55">
        <v>199</v>
      </c>
      <c r="B73" s="56" t="s">
        <v>148</v>
      </c>
      <c r="C73" s="57" t="s">
        <v>72</v>
      </c>
      <c r="D73" s="39"/>
      <c r="E73" s="39"/>
      <c r="F73" s="39"/>
      <c r="G73" s="39"/>
      <c r="H73" s="39"/>
      <c r="I73" s="39"/>
      <c r="J73" s="39"/>
    </row>
    <row r="74" spans="1:10" ht="13" x14ac:dyDescent="0.35">
      <c r="A74" s="55">
        <v>200</v>
      </c>
      <c r="B74" s="56" t="s">
        <v>149</v>
      </c>
      <c r="C74" s="57" t="s">
        <v>70</v>
      </c>
      <c r="D74" s="39"/>
      <c r="E74" s="39"/>
      <c r="F74" s="39"/>
      <c r="G74" s="39"/>
      <c r="H74" s="39"/>
      <c r="I74" s="39"/>
      <c r="J74" s="39"/>
    </row>
    <row r="75" spans="1:10" ht="13" x14ac:dyDescent="0.35">
      <c r="A75" s="55">
        <v>202</v>
      </c>
      <c r="B75" s="56" t="s">
        <v>150</v>
      </c>
      <c r="C75" s="57" t="s">
        <v>70</v>
      </c>
      <c r="D75" s="39"/>
      <c r="E75" s="39"/>
      <c r="F75" s="39"/>
      <c r="G75" s="39"/>
      <c r="H75" s="39"/>
      <c r="I75" s="39"/>
      <c r="J75" s="39"/>
    </row>
    <row r="76" spans="1:10" ht="31.5" customHeight="1" x14ac:dyDescent="0.35">
      <c r="A76" s="55">
        <v>203</v>
      </c>
      <c r="B76" s="56" t="s">
        <v>305</v>
      </c>
      <c r="C76" s="57" t="s">
        <v>70</v>
      </c>
      <c r="D76" s="39"/>
      <c r="E76" s="39"/>
      <c r="F76" s="39"/>
      <c r="G76" s="39"/>
      <c r="H76" s="39"/>
      <c r="I76" s="39"/>
      <c r="J76" s="39"/>
    </row>
    <row r="77" spans="1:10" ht="24" customHeight="1" x14ac:dyDescent="0.35">
      <c r="A77" s="55">
        <v>204</v>
      </c>
      <c r="B77" s="56" t="s">
        <v>151</v>
      </c>
      <c r="C77" s="57" t="s">
        <v>103</v>
      </c>
      <c r="D77" s="39"/>
      <c r="E77" s="39"/>
      <c r="F77" s="39"/>
      <c r="G77" s="39"/>
      <c r="H77" s="39"/>
      <c r="I77" s="39"/>
      <c r="J77" s="39"/>
    </row>
    <row r="78" spans="1:10" ht="32.25" customHeight="1" x14ac:dyDescent="0.35">
      <c r="A78" s="55">
        <v>208</v>
      </c>
      <c r="B78" s="56" t="s">
        <v>152</v>
      </c>
      <c r="C78" s="57" t="s">
        <v>70</v>
      </c>
      <c r="D78" s="39"/>
      <c r="E78" s="39"/>
      <c r="F78" s="39"/>
      <c r="G78" s="39"/>
      <c r="H78" s="39"/>
      <c r="I78" s="39"/>
      <c r="J78" s="39"/>
    </row>
    <row r="79" spans="1:10" ht="22.5" customHeight="1" x14ac:dyDescent="0.35">
      <c r="A79" s="55">
        <v>209</v>
      </c>
      <c r="B79" s="56" t="s">
        <v>153</v>
      </c>
      <c r="C79" s="57" t="s">
        <v>70</v>
      </c>
      <c r="D79" s="39"/>
      <c r="E79" s="39"/>
      <c r="F79" s="39"/>
      <c r="G79" s="39"/>
      <c r="H79" s="39"/>
      <c r="I79" s="39"/>
      <c r="J79" s="39"/>
    </row>
    <row r="80" spans="1:10" ht="13" x14ac:dyDescent="0.35">
      <c r="A80" s="55">
        <v>210</v>
      </c>
      <c r="B80" s="56" t="s">
        <v>154</v>
      </c>
      <c r="C80" s="57" t="s">
        <v>72</v>
      </c>
      <c r="D80" s="39"/>
      <c r="E80" s="39"/>
      <c r="F80" s="39"/>
      <c r="G80" s="39"/>
      <c r="H80" s="39"/>
      <c r="I80" s="39"/>
      <c r="J80" s="39"/>
    </row>
    <row r="81" spans="1:10" ht="15" customHeight="1" x14ac:dyDescent="0.35">
      <c r="A81" s="55">
        <v>211</v>
      </c>
      <c r="B81" s="56" t="s">
        <v>155</v>
      </c>
      <c r="C81" s="57" t="s">
        <v>70</v>
      </c>
      <c r="D81" s="39"/>
      <c r="E81" s="39"/>
      <c r="F81" s="39"/>
      <c r="G81" s="39"/>
      <c r="H81" s="39"/>
      <c r="I81" s="39"/>
      <c r="J81" s="39"/>
    </row>
    <row r="82" spans="1:10" ht="15" customHeight="1" x14ac:dyDescent="0.35">
      <c r="A82" s="55">
        <v>212</v>
      </c>
      <c r="B82" s="56" t="s">
        <v>156</v>
      </c>
      <c r="C82" s="57" t="s">
        <v>70</v>
      </c>
      <c r="D82" s="39"/>
      <c r="E82" s="39"/>
      <c r="F82" s="39"/>
      <c r="G82" s="39"/>
      <c r="H82" s="39"/>
      <c r="I82" s="39"/>
      <c r="J82" s="39"/>
    </row>
    <row r="83" spans="1:10" ht="13" x14ac:dyDescent="0.35">
      <c r="A83" s="55">
        <v>213</v>
      </c>
      <c r="B83" s="56" t="s">
        <v>157</v>
      </c>
      <c r="C83" s="57" t="s">
        <v>70</v>
      </c>
      <c r="D83" s="39"/>
      <c r="E83" s="39"/>
      <c r="F83" s="39"/>
      <c r="G83" s="39"/>
      <c r="H83" s="39"/>
      <c r="I83" s="39"/>
      <c r="J83" s="39"/>
    </row>
    <row r="84" spans="1:10" ht="15" customHeight="1" x14ac:dyDescent="0.35">
      <c r="A84" s="55">
        <v>214</v>
      </c>
      <c r="B84" s="56" t="s">
        <v>158</v>
      </c>
      <c r="C84" s="57" t="s">
        <v>70</v>
      </c>
      <c r="D84" s="39"/>
      <c r="E84" s="39"/>
      <c r="F84" s="39"/>
      <c r="G84" s="39"/>
      <c r="H84" s="39"/>
      <c r="I84" s="39"/>
      <c r="J84" s="39"/>
    </row>
    <row r="85" spans="1:10" ht="13" x14ac:dyDescent="0.35">
      <c r="A85" s="55">
        <v>215</v>
      </c>
      <c r="B85" s="56" t="s">
        <v>159</v>
      </c>
      <c r="C85" s="57" t="s">
        <v>111</v>
      </c>
      <c r="D85" s="39"/>
      <c r="E85" s="39"/>
      <c r="F85" s="39"/>
      <c r="G85" s="39"/>
      <c r="H85" s="39"/>
      <c r="I85" s="39"/>
      <c r="J85" s="39"/>
    </row>
    <row r="86" spans="1:10" ht="15" customHeight="1" x14ac:dyDescent="0.35">
      <c r="A86" s="55">
        <v>216</v>
      </c>
      <c r="B86" s="56" t="s">
        <v>160</v>
      </c>
      <c r="C86" s="57" t="s">
        <v>75</v>
      </c>
      <c r="D86" s="39"/>
      <c r="E86" s="39"/>
      <c r="F86" s="39"/>
      <c r="G86" s="39"/>
      <c r="H86" s="39"/>
      <c r="I86" s="39"/>
      <c r="J86" s="39"/>
    </row>
    <row r="87" spans="1:10" ht="13" x14ac:dyDescent="0.35">
      <c r="A87" s="55">
        <v>217</v>
      </c>
      <c r="B87" s="56" t="s">
        <v>161</v>
      </c>
      <c r="C87" s="57" t="s">
        <v>70</v>
      </c>
      <c r="D87" s="39"/>
      <c r="E87" s="39"/>
      <c r="F87" s="39"/>
      <c r="G87" s="39"/>
      <c r="H87" s="39"/>
      <c r="I87" s="39"/>
      <c r="J87" s="39"/>
    </row>
    <row r="88" spans="1:10" ht="13" x14ac:dyDescent="0.35">
      <c r="A88" s="55">
        <v>223</v>
      </c>
      <c r="B88" s="56" t="s">
        <v>162</v>
      </c>
      <c r="C88" s="57" t="s">
        <v>70</v>
      </c>
      <c r="D88" s="39"/>
      <c r="E88" s="39"/>
      <c r="F88" s="39"/>
      <c r="G88" s="39"/>
      <c r="H88" s="39"/>
      <c r="I88" s="39"/>
      <c r="J88" s="39"/>
    </row>
    <row r="89" spans="1:10" ht="15" customHeight="1" x14ac:dyDescent="0.35">
      <c r="A89" s="55">
        <v>230</v>
      </c>
      <c r="B89" s="56" t="s">
        <v>163</v>
      </c>
      <c r="C89" s="57" t="s">
        <v>70</v>
      </c>
      <c r="D89" s="39"/>
      <c r="E89" s="39"/>
      <c r="F89" s="39"/>
      <c r="G89" s="39"/>
      <c r="H89" s="39"/>
      <c r="I89" s="39"/>
      <c r="J89" s="39"/>
    </row>
    <row r="90" spans="1:10" ht="13" x14ac:dyDescent="0.35">
      <c r="A90" s="55">
        <v>231</v>
      </c>
      <c r="B90" s="56" t="s">
        <v>164</v>
      </c>
      <c r="C90" s="57" t="s">
        <v>70</v>
      </c>
      <c r="D90" s="39"/>
      <c r="E90" s="39"/>
      <c r="F90" s="39"/>
      <c r="G90" s="39"/>
      <c r="H90" s="39"/>
      <c r="I90" s="39"/>
      <c r="J90" s="39"/>
    </row>
    <row r="91" spans="1:10" ht="29.25" customHeight="1" x14ac:dyDescent="0.35">
      <c r="A91" s="55">
        <v>234</v>
      </c>
      <c r="B91" s="56" t="s">
        <v>165</v>
      </c>
      <c r="C91" s="57" t="s">
        <v>70</v>
      </c>
      <c r="D91" s="39"/>
      <c r="E91" s="39"/>
      <c r="F91" s="39"/>
      <c r="G91" s="39"/>
      <c r="H91" s="39"/>
      <c r="I91" s="39"/>
      <c r="J91" s="39"/>
    </row>
    <row r="92" spans="1:10" ht="30" customHeight="1" x14ac:dyDescent="0.35">
      <c r="A92" s="55">
        <v>240</v>
      </c>
      <c r="B92" s="56" t="s">
        <v>166</v>
      </c>
      <c r="C92" s="57" t="s">
        <v>75</v>
      </c>
      <c r="D92" s="39"/>
      <c r="E92" s="39"/>
      <c r="F92" s="39"/>
      <c r="G92" s="39"/>
      <c r="H92" s="39"/>
      <c r="I92" s="39"/>
      <c r="J92" s="39"/>
    </row>
    <row r="93" spans="1:10" ht="27.75" customHeight="1" x14ac:dyDescent="0.35">
      <c r="A93" s="55">
        <v>244</v>
      </c>
      <c r="B93" s="56" t="s">
        <v>168</v>
      </c>
      <c r="C93" s="58" t="s">
        <v>167</v>
      </c>
      <c r="D93" s="39"/>
      <c r="E93" s="39"/>
      <c r="F93" s="39"/>
      <c r="G93" s="39"/>
      <c r="H93" s="39"/>
      <c r="I93" s="39"/>
      <c r="J93" s="39"/>
    </row>
    <row r="94" spans="1:10" ht="15" customHeight="1" x14ac:dyDescent="0.35">
      <c r="A94" s="55">
        <v>245</v>
      </c>
      <c r="B94" s="56" t="s">
        <v>169</v>
      </c>
      <c r="C94" s="57" t="s">
        <v>98</v>
      </c>
      <c r="D94" s="39"/>
      <c r="E94" s="39"/>
      <c r="F94" s="39"/>
      <c r="G94" s="39"/>
      <c r="H94" s="39"/>
      <c r="I94" s="39"/>
      <c r="J94" s="39"/>
    </row>
    <row r="95" spans="1:10" ht="13" x14ac:dyDescent="0.35">
      <c r="A95" s="55">
        <v>250</v>
      </c>
      <c r="B95" s="56" t="s">
        <v>170</v>
      </c>
      <c r="C95" s="57" t="s">
        <v>75</v>
      </c>
      <c r="D95" s="39"/>
      <c r="E95" s="39"/>
      <c r="F95" s="39"/>
      <c r="G95" s="39"/>
      <c r="H95" s="39"/>
      <c r="I95" s="39"/>
      <c r="J95" s="39"/>
    </row>
    <row r="96" spans="1:10" ht="15" customHeight="1" x14ac:dyDescent="0.35">
      <c r="A96" s="55">
        <v>253</v>
      </c>
      <c r="B96" s="56" t="s">
        <v>171</v>
      </c>
      <c r="C96" s="57" t="s">
        <v>75</v>
      </c>
      <c r="D96" s="39"/>
      <c r="E96" s="39"/>
      <c r="F96" s="39"/>
      <c r="G96" s="39"/>
      <c r="H96" s="39"/>
      <c r="I96" s="39"/>
      <c r="J96" s="39"/>
    </row>
    <row r="97" spans="1:10" ht="15" customHeight="1" x14ac:dyDescent="0.35">
      <c r="A97" s="55">
        <v>254</v>
      </c>
      <c r="B97" s="56" t="s">
        <v>172</v>
      </c>
      <c r="C97" s="57" t="s">
        <v>75</v>
      </c>
      <c r="D97" s="39"/>
      <c r="E97" s="39"/>
      <c r="F97" s="39"/>
      <c r="G97" s="39"/>
      <c r="H97" s="39"/>
      <c r="I97" s="39"/>
      <c r="J97" s="39"/>
    </row>
    <row r="98" spans="1:10" ht="15" customHeight="1" x14ac:dyDescent="0.35">
      <c r="A98" s="55">
        <v>256</v>
      </c>
      <c r="B98" s="56" t="s">
        <v>173</v>
      </c>
      <c r="C98" s="57" t="s">
        <v>70</v>
      </c>
      <c r="D98" s="39"/>
      <c r="E98" s="39"/>
      <c r="F98" s="39"/>
      <c r="G98" s="39"/>
      <c r="H98" s="39"/>
      <c r="I98" s="39"/>
      <c r="J98" s="39"/>
    </row>
    <row r="99" spans="1:10" ht="15" customHeight="1" x14ac:dyDescent="0.35">
      <c r="A99" s="55">
        <v>258</v>
      </c>
      <c r="B99" s="56" t="s">
        <v>174</v>
      </c>
      <c r="C99" s="57" t="s">
        <v>70</v>
      </c>
      <c r="D99" s="39"/>
      <c r="E99" s="39"/>
      <c r="F99" s="39"/>
      <c r="G99" s="39"/>
      <c r="H99" s="39"/>
      <c r="I99" s="39"/>
      <c r="J99" s="39"/>
    </row>
    <row r="100" spans="1:10" ht="13" x14ac:dyDescent="0.35">
      <c r="A100" s="55">
        <v>259</v>
      </c>
      <c r="B100" s="56" t="s">
        <v>175</v>
      </c>
      <c r="C100" s="57" t="s">
        <v>70</v>
      </c>
      <c r="D100" s="39"/>
      <c r="E100" s="39"/>
      <c r="F100" s="39"/>
      <c r="G100" s="39"/>
      <c r="H100" s="39"/>
      <c r="I100" s="39"/>
      <c r="J100" s="39"/>
    </row>
    <row r="101" spans="1:10" ht="15" customHeight="1" x14ac:dyDescent="0.35">
      <c r="A101" s="55">
        <v>268</v>
      </c>
      <c r="B101" s="56" t="s">
        <v>176</v>
      </c>
      <c r="C101" s="57" t="s">
        <v>111</v>
      </c>
      <c r="D101" s="39"/>
      <c r="E101" s="39"/>
      <c r="F101" s="39"/>
      <c r="G101" s="39"/>
      <c r="H101" s="39"/>
      <c r="I101" s="39"/>
      <c r="J101" s="39"/>
    </row>
    <row r="102" spans="1:10" ht="15" customHeight="1" x14ac:dyDescent="0.35">
      <c r="A102" s="55">
        <v>273</v>
      </c>
      <c r="B102" s="56" t="s">
        <v>177</v>
      </c>
      <c r="C102" s="57" t="s">
        <v>70</v>
      </c>
      <c r="D102" s="39"/>
      <c r="E102" s="39"/>
      <c r="F102" s="39"/>
      <c r="G102" s="39"/>
      <c r="H102" s="39"/>
      <c r="I102" s="39"/>
      <c r="J102" s="39"/>
    </row>
    <row r="103" spans="1:10" ht="15" customHeight="1" x14ac:dyDescent="0.35">
      <c r="A103" s="55">
        <v>278</v>
      </c>
      <c r="B103" s="56" t="s">
        <v>178</v>
      </c>
      <c r="C103" s="57" t="s">
        <v>117</v>
      </c>
      <c r="D103" s="39"/>
      <c r="E103" s="39"/>
      <c r="F103" s="39"/>
      <c r="G103" s="39"/>
      <c r="H103" s="39"/>
      <c r="I103" s="39"/>
      <c r="J103" s="39"/>
    </row>
    <row r="104" spans="1:10" ht="13" x14ac:dyDescent="0.35">
      <c r="A104" s="55">
        <v>279</v>
      </c>
      <c r="B104" s="56" t="s">
        <v>179</v>
      </c>
      <c r="C104" s="57" t="s">
        <v>117</v>
      </c>
      <c r="D104" s="39"/>
      <c r="E104" s="39"/>
      <c r="F104" s="39"/>
      <c r="G104" s="39"/>
      <c r="H104" s="39"/>
      <c r="I104" s="39"/>
      <c r="J104" s="39"/>
    </row>
    <row r="105" spans="1:10" ht="13" x14ac:dyDescent="0.35">
      <c r="A105" s="55">
        <v>280</v>
      </c>
      <c r="B105" s="56" t="s">
        <v>180</v>
      </c>
      <c r="C105" s="57" t="s">
        <v>117</v>
      </c>
      <c r="D105" s="39"/>
      <c r="E105" s="39"/>
      <c r="F105" s="39"/>
      <c r="G105" s="39"/>
      <c r="H105" s="39"/>
      <c r="I105" s="39"/>
      <c r="J105" s="39"/>
    </row>
    <row r="106" spans="1:10" ht="24" customHeight="1" x14ac:dyDescent="0.35">
      <c r="A106" s="55">
        <v>282</v>
      </c>
      <c r="B106" s="56" t="s">
        <v>181</v>
      </c>
      <c r="C106" s="57" t="s">
        <v>117</v>
      </c>
      <c r="D106" s="39"/>
      <c r="E106" s="39"/>
      <c r="F106" s="39"/>
      <c r="G106" s="39"/>
      <c r="H106" s="39"/>
      <c r="I106" s="39"/>
      <c r="J106" s="39"/>
    </row>
    <row r="107" spans="1:10" ht="36" customHeight="1" x14ac:dyDescent="0.35">
      <c r="A107" s="55">
        <v>283</v>
      </c>
      <c r="B107" s="56" t="s">
        <v>182</v>
      </c>
      <c r="C107" s="57" t="s">
        <v>70</v>
      </c>
      <c r="D107" s="39"/>
      <c r="E107" s="39"/>
      <c r="F107" s="39"/>
      <c r="G107" s="39"/>
      <c r="H107" s="39"/>
      <c r="I107" s="39"/>
      <c r="J107" s="39"/>
    </row>
    <row r="108" spans="1:10" ht="21.75" customHeight="1" x14ac:dyDescent="0.35">
      <c r="A108" s="55">
        <v>291</v>
      </c>
      <c r="B108" s="56" t="s">
        <v>183</v>
      </c>
      <c r="C108" s="57" t="s">
        <v>70</v>
      </c>
      <c r="D108" s="39"/>
      <c r="E108" s="39"/>
      <c r="F108" s="39"/>
      <c r="G108" s="39"/>
      <c r="H108" s="39"/>
      <c r="I108" s="39"/>
      <c r="J108" s="39"/>
    </row>
    <row r="109" spans="1:10" ht="21.75" customHeight="1" x14ac:dyDescent="0.35">
      <c r="A109" s="55">
        <v>296</v>
      </c>
      <c r="B109" s="56" t="s">
        <v>184</v>
      </c>
      <c r="C109" s="57" t="s">
        <v>71</v>
      </c>
      <c r="D109" s="39"/>
      <c r="E109" s="39"/>
      <c r="F109" s="39"/>
      <c r="G109" s="39"/>
      <c r="H109" s="39"/>
      <c r="I109" s="39"/>
      <c r="J109" s="39"/>
    </row>
    <row r="110" spans="1:10" ht="13" x14ac:dyDescent="0.35">
      <c r="A110" s="55">
        <v>298</v>
      </c>
      <c r="B110" s="56" t="s">
        <v>185</v>
      </c>
      <c r="C110" s="57" t="s">
        <v>70</v>
      </c>
      <c r="D110" s="39"/>
      <c r="E110" s="39"/>
      <c r="F110" s="39"/>
      <c r="G110" s="39"/>
      <c r="H110" s="39"/>
      <c r="I110" s="39"/>
      <c r="J110" s="39"/>
    </row>
    <row r="111" spans="1:10" ht="13" x14ac:dyDescent="0.35">
      <c r="A111" s="55">
        <v>299</v>
      </c>
      <c r="B111" s="79" t="s">
        <v>186</v>
      </c>
      <c r="C111" s="80" t="s">
        <v>70</v>
      </c>
      <c r="D111" s="39"/>
      <c r="E111" s="39"/>
      <c r="F111" s="39"/>
      <c r="G111" s="39"/>
      <c r="H111" s="39"/>
      <c r="I111" s="39"/>
      <c r="J111" s="39"/>
    </row>
    <row r="112" spans="1:10" ht="13" x14ac:dyDescent="0.35">
      <c r="A112" s="55">
        <v>300</v>
      </c>
      <c r="B112" s="56" t="s">
        <v>187</v>
      </c>
      <c r="C112" s="57" t="s">
        <v>70</v>
      </c>
      <c r="D112" s="39"/>
      <c r="E112" s="39"/>
      <c r="F112" s="39"/>
      <c r="G112" s="39"/>
      <c r="H112" s="39"/>
      <c r="I112" s="39"/>
      <c r="J112" s="39"/>
    </row>
    <row r="113" spans="1:10" ht="13" x14ac:dyDescent="0.35">
      <c r="A113" s="55">
        <v>304</v>
      </c>
      <c r="B113" s="56" t="s">
        <v>188</v>
      </c>
      <c r="C113" s="57" t="s">
        <v>75</v>
      </c>
      <c r="D113" s="39"/>
      <c r="E113" s="39"/>
      <c r="F113" s="39"/>
      <c r="G113" s="39"/>
      <c r="H113" s="39"/>
      <c r="I113" s="39"/>
      <c r="J113" s="39"/>
    </row>
    <row r="114" spans="1:10" ht="15" customHeight="1" x14ac:dyDescent="0.35">
      <c r="A114" s="55">
        <v>308</v>
      </c>
      <c r="B114" s="56" t="s">
        <v>189</v>
      </c>
      <c r="C114" s="57" t="s">
        <v>70</v>
      </c>
      <c r="D114" s="39"/>
      <c r="E114" s="39"/>
      <c r="F114" s="39"/>
      <c r="G114" s="39"/>
      <c r="H114" s="39"/>
      <c r="I114" s="39"/>
      <c r="J114" s="39"/>
    </row>
    <row r="115" spans="1:10" ht="26.25" customHeight="1" x14ac:dyDescent="0.35">
      <c r="A115" s="55">
        <v>309</v>
      </c>
      <c r="B115" s="56" t="s">
        <v>190</v>
      </c>
      <c r="C115" s="57" t="s">
        <v>70</v>
      </c>
      <c r="D115" s="39"/>
      <c r="E115" s="39"/>
      <c r="F115" s="39"/>
      <c r="G115" s="39"/>
      <c r="H115" s="39"/>
      <c r="I115" s="39"/>
      <c r="J115" s="39"/>
    </row>
    <row r="116" spans="1:10" ht="15" customHeight="1" x14ac:dyDescent="0.35">
      <c r="A116" s="55">
        <v>311</v>
      </c>
      <c r="B116" s="56" t="s">
        <v>191</v>
      </c>
      <c r="C116" s="57" t="s">
        <v>192</v>
      </c>
      <c r="D116" s="39"/>
      <c r="E116" s="39"/>
      <c r="F116" s="39"/>
      <c r="G116" s="39"/>
      <c r="H116" s="39"/>
      <c r="I116" s="39"/>
      <c r="J116" s="39"/>
    </row>
    <row r="117" spans="1:10" ht="23" x14ac:dyDescent="0.35">
      <c r="A117" s="55">
        <v>313</v>
      </c>
      <c r="B117" s="56" t="s">
        <v>193</v>
      </c>
      <c r="C117" s="57" t="s">
        <v>192</v>
      </c>
      <c r="D117" s="39"/>
      <c r="E117" s="39"/>
      <c r="F117" s="39"/>
      <c r="G117" s="39"/>
      <c r="H117" s="39"/>
      <c r="I117" s="39"/>
      <c r="J117" s="39"/>
    </row>
    <row r="118" spans="1:10" ht="13" x14ac:dyDescent="0.35">
      <c r="A118" s="55">
        <v>314</v>
      </c>
      <c r="B118" s="56" t="s">
        <v>194</v>
      </c>
      <c r="C118" s="57" t="s">
        <v>192</v>
      </c>
      <c r="D118" s="39"/>
      <c r="E118" s="39"/>
      <c r="F118" s="39"/>
      <c r="G118" s="39"/>
      <c r="H118" s="39"/>
      <c r="I118" s="39"/>
      <c r="J118" s="39"/>
    </row>
    <row r="119" spans="1:10" ht="23" x14ac:dyDescent="0.35">
      <c r="A119" s="55">
        <v>315</v>
      </c>
      <c r="B119" s="56" t="s">
        <v>195</v>
      </c>
      <c r="C119" s="57" t="s">
        <v>70</v>
      </c>
      <c r="D119" s="39"/>
      <c r="E119" s="39"/>
      <c r="F119" s="39"/>
      <c r="G119" s="39"/>
      <c r="H119" s="39"/>
      <c r="I119" s="39"/>
      <c r="J119" s="39"/>
    </row>
    <row r="120" spans="1:10" ht="23" x14ac:dyDescent="0.35">
      <c r="A120" s="55">
        <v>316</v>
      </c>
      <c r="B120" s="58" t="s">
        <v>196</v>
      </c>
      <c r="C120" s="57" t="s">
        <v>70</v>
      </c>
      <c r="D120" s="39"/>
      <c r="E120" s="39"/>
      <c r="F120" s="39"/>
      <c r="G120" s="39"/>
      <c r="H120" s="39"/>
      <c r="I120" s="39"/>
      <c r="J120" s="39"/>
    </row>
    <row r="121" spans="1:10" ht="23" x14ac:dyDescent="0.35">
      <c r="A121" s="55">
        <v>317</v>
      </c>
      <c r="B121" s="56" t="s">
        <v>197</v>
      </c>
      <c r="C121" s="57" t="s">
        <v>70</v>
      </c>
      <c r="D121" s="39"/>
      <c r="E121" s="39"/>
      <c r="F121" s="39"/>
      <c r="G121" s="39"/>
      <c r="H121" s="39"/>
      <c r="I121" s="39"/>
      <c r="J121" s="39"/>
    </row>
    <row r="122" spans="1:10" ht="13" x14ac:dyDescent="0.35">
      <c r="A122" s="55">
        <v>318</v>
      </c>
      <c r="B122" s="56" t="s">
        <v>198</v>
      </c>
      <c r="C122" s="57" t="s">
        <v>70</v>
      </c>
      <c r="D122" s="39"/>
      <c r="E122" s="39"/>
      <c r="F122" s="39"/>
      <c r="G122" s="39"/>
      <c r="H122" s="39"/>
      <c r="I122" s="39"/>
      <c r="J122" s="39"/>
    </row>
    <row r="123" spans="1:10" ht="23" x14ac:dyDescent="0.35">
      <c r="A123" s="55">
        <v>319</v>
      </c>
      <c r="B123" s="56" t="s">
        <v>199</v>
      </c>
      <c r="C123" s="57" t="s">
        <v>123</v>
      </c>
      <c r="D123" s="39"/>
      <c r="E123" s="39"/>
      <c r="F123" s="39"/>
      <c r="G123" s="39"/>
      <c r="H123" s="39"/>
      <c r="I123" s="39"/>
      <c r="J123" s="39"/>
    </row>
    <row r="124" spans="1:10" ht="13" x14ac:dyDescent="0.35">
      <c r="A124" s="55">
        <v>320</v>
      </c>
      <c r="B124" s="56" t="s">
        <v>200</v>
      </c>
      <c r="C124" s="57" t="s">
        <v>70</v>
      </c>
      <c r="D124" s="39"/>
      <c r="E124" s="39"/>
      <c r="F124" s="39"/>
      <c r="G124" s="39"/>
      <c r="H124" s="39"/>
      <c r="I124" s="39"/>
      <c r="J124" s="39"/>
    </row>
    <row r="125" spans="1:10" ht="13" x14ac:dyDescent="0.35">
      <c r="A125" s="55">
        <v>323</v>
      </c>
      <c r="B125" s="56" t="s">
        <v>201</v>
      </c>
      <c r="C125" s="57" t="s">
        <v>72</v>
      </c>
      <c r="D125" s="39"/>
      <c r="E125" s="39"/>
      <c r="F125" s="39"/>
      <c r="G125" s="39"/>
      <c r="H125" s="39"/>
      <c r="I125" s="39"/>
      <c r="J125" s="39"/>
    </row>
    <row r="126" spans="1:10" ht="13" x14ac:dyDescent="0.35">
      <c r="A126" s="55">
        <v>324</v>
      </c>
      <c r="B126" s="56" t="s">
        <v>202</v>
      </c>
      <c r="C126" s="57" t="s">
        <v>192</v>
      </c>
      <c r="D126" s="39"/>
      <c r="E126" s="39"/>
      <c r="F126" s="39"/>
      <c r="G126" s="39"/>
      <c r="H126" s="39"/>
      <c r="I126" s="39"/>
      <c r="J126" s="39"/>
    </row>
    <row r="127" spans="1:10" ht="13" x14ac:dyDescent="0.35">
      <c r="A127" s="55">
        <v>325</v>
      </c>
      <c r="B127" s="56" t="s">
        <v>203</v>
      </c>
      <c r="C127" s="57" t="s">
        <v>70</v>
      </c>
      <c r="D127" s="39"/>
      <c r="E127" s="39"/>
      <c r="F127" s="39"/>
      <c r="G127" s="39"/>
      <c r="H127" s="39"/>
      <c r="I127" s="39"/>
      <c r="J127" s="39"/>
    </row>
    <row r="128" spans="1:10" ht="13" x14ac:dyDescent="0.35">
      <c r="A128" s="55">
        <v>326</v>
      </c>
      <c r="B128" s="56" t="s">
        <v>204</v>
      </c>
      <c r="C128" s="57" t="s">
        <v>70</v>
      </c>
      <c r="D128" s="39"/>
      <c r="E128" s="39"/>
      <c r="F128" s="39"/>
      <c r="G128" s="39"/>
      <c r="H128" s="39"/>
      <c r="I128" s="39"/>
      <c r="J128" s="39"/>
    </row>
    <row r="129" spans="1:10" ht="13" x14ac:dyDescent="0.35">
      <c r="A129" s="55">
        <v>327</v>
      </c>
      <c r="B129" s="56" t="s">
        <v>205</v>
      </c>
      <c r="C129" s="57" t="s">
        <v>75</v>
      </c>
      <c r="D129" s="39"/>
      <c r="E129" s="39"/>
      <c r="F129" s="39"/>
      <c r="G129" s="39"/>
      <c r="H129" s="39"/>
      <c r="I129" s="39"/>
      <c r="J129" s="39"/>
    </row>
    <row r="130" spans="1:10" ht="23.25" customHeight="1" x14ac:dyDescent="0.35">
      <c r="A130" s="55">
        <v>328</v>
      </c>
      <c r="B130" s="56" t="s">
        <v>206</v>
      </c>
      <c r="C130" s="57" t="s">
        <v>75</v>
      </c>
      <c r="D130" s="39"/>
      <c r="E130" s="39"/>
      <c r="F130" s="39"/>
      <c r="G130" s="39"/>
      <c r="H130" s="39"/>
      <c r="I130" s="39"/>
      <c r="J130" s="39"/>
    </row>
    <row r="131" spans="1:10" ht="23" x14ac:dyDescent="0.35">
      <c r="A131" s="55">
        <v>330</v>
      </c>
      <c r="B131" s="56" t="s">
        <v>207</v>
      </c>
      <c r="C131" s="57" t="s">
        <v>70</v>
      </c>
      <c r="D131" s="39"/>
      <c r="E131" s="39"/>
      <c r="F131" s="39"/>
      <c r="G131" s="39"/>
      <c r="H131" s="39"/>
      <c r="I131" s="39"/>
      <c r="J131" s="39"/>
    </row>
    <row r="132" spans="1:10" ht="13" x14ac:dyDescent="0.35">
      <c r="A132" s="55">
        <v>333</v>
      </c>
      <c r="B132" s="56" t="s">
        <v>208</v>
      </c>
      <c r="C132" s="57" t="s">
        <v>111</v>
      </c>
      <c r="D132" s="39"/>
      <c r="E132" s="39"/>
      <c r="F132" s="39"/>
      <c r="G132" s="39"/>
      <c r="H132" s="39"/>
      <c r="I132" s="39"/>
      <c r="J132" s="39"/>
    </row>
    <row r="133" spans="1:10" ht="13" x14ac:dyDescent="0.35">
      <c r="A133" s="55">
        <v>334</v>
      </c>
      <c r="B133" s="56" t="s">
        <v>209</v>
      </c>
      <c r="C133" s="57" t="s">
        <v>70</v>
      </c>
      <c r="D133" s="39"/>
      <c r="E133" s="39"/>
      <c r="F133" s="39"/>
      <c r="G133" s="39"/>
      <c r="H133" s="39"/>
      <c r="I133" s="39"/>
      <c r="J133" s="39"/>
    </row>
    <row r="134" spans="1:10" ht="13" x14ac:dyDescent="0.35">
      <c r="A134" s="55">
        <v>336</v>
      </c>
      <c r="B134" s="56" t="s">
        <v>210</v>
      </c>
      <c r="C134" s="57" t="s">
        <v>70</v>
      </c>
      <c r="D134" s="39"/>
      <c r="E134" s="39"/>
      <c r="F134" s="39"/>
      <c r="G134" s="39"/>
      <c r="H134" s="39"/>
      <c r="I134" s="39"/>
      <c r="J134" s="39"/>
    </row>
    <row r="135" spans="1:10" ht="15" customHeight="1" x14ac:dyDescent="0.35">
      <c r="A135" s="55">
        <v>337</v>
      </c>
      <c r="B135" s="56" t="s">
        <v>211</v>
      </c>
      <c r="C135" s="57" t="s">
        <v>70</v>
      </c>
      <c r="D135" s="39"/>
      <c r="E135" s="39"/>
      <c r="F135" s="39"/>
      <c r="G135" s="39"/>
      <c r="H135" s="39"/>
      <c r="I135" s="39"/>
      <c r="J135" s="39"/>
    </row>
    <row r="136" spans="1:10" ht="13" x14ac:dyDescent="0.35">
      <c r="A136" s="55">
        <v>338</v>
      </c>
      <c r="B136" s="56" t="s">
        <v>212</v>
      </c>
      <c r="C136" s="57" t="s">
        <v>70</v>
      </c>
      <c r="D136" s="39"/>
      <c r="E136" s="39"/>
      <c r="F136" s="39"/>
      <c r="G136" s="39"/>
      <c r="H136" s="39"/>
      <c r="I136" s="39"/>
      <c r="J136" s="39"/>
    </row>
    <row r="137" spans="1:10" ht="27.75" customHeight="1" x14ac:dyDescent="0.35">
      <c r="A137" s="55">
        <v>339</v>
      </c>
      <c r="B137" s="56" t="s">
        <v>213</v>
      </c>
      <c r="C137" s="57" t="s">
        <v>70</v>
      </c>
      <c r="D137" s="39"/>
      <c r="E137" s="39"/>
      <c r="F137" s="39"/>
      <c r="G137" s="39"/>
      <c r="H137" s="39"/>
      <c r="I137" s="39"/>
      <c r="J137" s="39"/>
    </row>
    <row r="138" spans="1:10" ht="13" x14ac:dyDescent="0.35">
      <c r="A138" s="55">
        <v>340</v>
      </c>
      <c r="B138" s="56" t="s">
        <v>214</v>
      </c>
      <c r="C138" s="57" t="s">
        <v>192</v>
      </c>
      <c r="D138" s="39"/>
      <c r="E138" s="39"/>
      <c r="F138" s="39"/>
      <c r="G138" s="39"/>
      <c r="H138" s="39"/>
      <c r="I138" s="39"/>
      <c r="J138" s="39"/>
    </row>
    <row r="139" spans="1:10" ht="23" x14ac:dyDescent="0.35">
      <c r="A139" s="55">
        <v>343</v>
      </c>
      <c r="B139" s="56" t="s">
        <v>215</v>
      </c>
      <c r="C139" s="57" t="s">
        <v>75</v>
      </c>
      <c r="D139" s="39"/>
      <c r="E139" s="39"/>
      <c r="F139" s="39"/>
      <c r="G139" s="39"/>
      <c r="H139" s="39"/>
      <c r="I139" s="39"/>
      <c r="J139" s="39"/>
    </row>
    <row r="140" spans="1:10" ht="22.5" customHeight="1" x14ac:dyDescent="0.35">
      <c r="A140" s="55">
        <v>344</v>
      </c>
      <c r="B140" s="56" t="s">
        <v>216</v>
      </c>
      <c r="C140" s="57" t="s">
        <v>75</v>
      </c>
      <c r="D140" s="39"/>
      <c r="E140" s="39"/>
      <c r="F140" s="39"/>
      <c r="G140" s="39"/>
      <c r="H140" s="39"/>
      <c r="I140" s="39"/>
      <c r="J140" s="39"/>
    </row>
    <row r="141" spans="1:10" ht="15" customHeight="1" x14ac:dyDescent="0.35">
      <c r="A141" s="55">
        <v>345</v>
      </c>
      <c r="B141" s="56" t="s">
        <v>217</v>
      </c>
      <c r="C141" s="57" t="s">
        <v>75</v>
      </c>
      <c r="D141" s="39"/>
      <c r="E141" s="39"/>
      <c r="F141" s="39"/>
      <c r="G141" s="39"/>
      <c r="H141" s="39"/>
      <c r="I141" s="39"/>
      <c r="J141" s="39"/>
    </row>
    <row r="142" spans="1:10" ht="15" customHeight="1" x14ac:dyDescent="0.35">
      <c r="A142" s="55">
        <v>347</v>
      </c>
      <c r="B142" s="56" t="s">
        <v>218</v>
      </c>
      <c r="C142" s="57" t="s">
        <v>75</v>
      </c>
      <c r="D142" s="39"/>
      <c r="E142" s="39"/>
      <c r="F142" s="39"/>
      <c r="G142" s="39"/>
      <c r="H142" s="39"/>
      <c r="I142" s="39"/>
      <c r="J142" s="39"/>
    </row>
    <row r="143" spans="1:10" ht="15" customHeight="1" x14ac:dyDescent="0.35">
      <c r="A143" s="55">
        <v>353</v>
      </c>
      <c r="B143" s="56" t="s">
        <v>219</v>
      </c>
      <c r="C143" s="57" t="s">
        <v>75</v>
      </c>
      <c r="D143" s="39"/>
      <c r="E143" s="39"/>
      <c r="F143" s="39"/>
      <c r="G143" s="39"/>
      <c r="H143" s="39"/>
      <c r="I143" s="39"/>
      <c r="J143" s="39"/>
    </row>
    <row r="144" spans="1:10" ht="15" customHeight="1" x14ac:dyDescent="0.35">
      <c r="A144" s="55">
        <v>355</v>
      </c>
      <c r="B144" s="56" t="s">
        <v>220</v>
      </c>
      <c r="C144" s="57" t="s">
        <v>70</v>
      </c>
      <c r="D144" s="39"/>
      <c r="E144" s="39"/>
      <c r="F144" s="39"/>
      <c r="G144" s="39"/>
      <c r="H144" s="39"/>
      <c r="I144" s="39"/>
      <c r="J144" s="39"/>
    </row>
    <row r="145" spans="1:10" ht="13" x14ac:dyDescent="0.35">
      <c r="A145" s="55">
        <v>358</v>
      </c>
      <c r="B145" s="56" t="s">
        <v>221</v>
      </c>
      <c r="C145" s="57" t="s">
        <v>70</v>
      </c>
      <c r="D145" s="39"/>
      <c r="E145" s="39"/>
      <c r="F145" s="39"/>
      <c r="G145" s="39"/>
      <c r="H145" s="39"/>
      <c r="I145" s="39"/>
      <c r="J145" s="39"/>
    </row>
    <row r="146" spans="1:10" ht="15" customHeight="1" x14ac:dyDescent="0.35">
      <c r="A146" s="55">
        <v>479</v>
      </c>
      <c r="B146" s="56" t="s">
        <v>222</v>
      </c>
      <c r="C146" s="57" t="s">
        <v>75</v>
      </c>
      <c r="D146" s="39"/>
      <c r="E146" s="39"/>
      <c r="F146" s="39"/>
      <c r="G146" s="39"/>
      <c r="H146" s="39"/>
      <c r="I146" s="39"/>
      <c r="J146" s="39"/>
    </row>
    <row r="147" spans="1:10" ht="15" customHeight="1" x14ac:dyDescent="0.35">
      <c r="A147" s="55">
        <v>481</v>
      </c>
      <c r="B147" s="56" t="s">
        <v>223</v>
      </c>
      <c r="C147" s="57" t="s">
        <v>103</v>
      </c>
      <c r="D147" s="39"/>
      <c r="E147" s="39"/>
      <c r="F147" s="39"/>
      <c r="G147" s="39"/>
      <c r="H147" s="39"/>
      <c r="I147" s="39"/>
      <c r="J147" s="39"/>
    </row>
    <row r="148" spans="1:10" ht="13" x14ac:dyDescent="0.35">
      <c r="A148" s="55">
        <v>484</v>
      </c>
      <c r="B148" s="56" t="s">
        <v>224</v>
      </c>
      <c r="C148" s="57" t="s">
        <v>72</v>
      </c>
      <c r="D148" s="39"/>
      <c r="E148" s="39"/>
      <c r="F148" s="39"/>
      <c r="G148" s="39"/>
      <c r="H148" s="39"/>
      <c r="I148" s="39"/>
      <c r="J148" s="39"/>
    </row>
    <row r="149" spans="1:10" ht="13" x14ac:dyDescent="0.35">
      <c r="A149" s="55">
        <v>485</v>
      </c>
      <c r="B149" s="56" t="s">
        <v>225</v>
      </c>
      <c r="C149" s="57" t="s">
        <v>72</v>
      </c>
      <c r="D149" s="39"/>
      <c r="E149" s="39"/>
      <c r="F149" s="39"/>
      <c r="G149" s="39"/>
      <c r="H149" s="39"/>
      <c r="I149" s="39"/>
      <c r="J149" s="39"/>
    </row>
    <row r="150" spans="1:10" ht="13" x14ac:dyDescent="0.35">
      <c r="A150" s="55">
        <v>486</v>
      </c>
      <c r="B150" s="56" t="s">
        <v>226</v>
      </c>
      <c r="C150" s="57" t="s">
        <v>306</v>
      </c>
      <c r="D150" s="39"/>
      <c r="E150" s="39"/>
      <c r="F150" s="39"/>
      <c r="G150" s="39"/>
      <c r="H150" s="39"/>
      <c r="I150" s="39"/>
      <c r="J150" s="39"/>
    </row>
    <row r="151" spans="1:10" ht="15" customHeight="1" x14ac:dyDescent="0.35">
      <c r="A151" s="55">
        <v>490</v>
      </c>
      <c r="B151" s="56" t="s">
        <v>227</v>
      </c>
      <c r="C151" s="57" t="s">
        <v>75</v>
      </c>
      <c r="D151" s="39"/>
      <c r="E151" s="39"/>
      <c r="F151" s="39"/>
      <c r="G151" s="39"/>
      <c r="H151" s="39"/>
      <c r="I151" s="39"/>
      <c r="J151" s="39"/>
    </row>
    <row r="152" spans="1:10" ht="15" customHeight="1" x14ac:dyDescent="0.35">
      <c r="A152" s="55">
        <v>495</v>
      </c>
      <c r="B152" s="56" t="s">
        <v>228</v>
      </c>
      <c r="C152" s="57" t="s">
        <v>79</v>
      </c>
      <c r="D152" s="39"/>
      <c r="E152" s="39"/>
      <c r="F152" s="39"/>
      <c r="G152" s="39"/>
      <c r="H152" s="39"/>
      <c r="I152" s="39"/>
      <c r="J152" s="39"/>
    </row>
    <row r="153" spans="1:10" ht="13" x14ac:dyDescent="0.35">
      <c r="A153" s="55">
        <v>541</v>
      </c>
      <c r="B153" s="56" t="s">
        <v>298</v>
      </c>
      <c r="C153" s="57" t="s">
        <v>70</v>
      </c>
      <c r="D153" s="39"/>
      <c r="E153" s="39"/>
      <c r="F153" s="39"/>
      <c r="G153" s="39"/>
      <c r="H153" s="39"/>
      <c r="I153" s="39"/>
      <c r="J153" s="39"/>
    </row>
    <row r="154" spans="1:10" ht="15" customHeight="1" x14ac:dyDescent="0.35">
      <c r="A154" s="55">
        <v>546</v>
      </c>
      <c r="B154" s="56" t="s">
        <v>229</v>
      </c>
      <c r="C154" s="57" t="s">
        <v>70</v>
      </c>
      <c r="D154" s="39"/>
      <c r="E154" s="39"/>
      <c r="F154" s="39"/>
      <c r="G154" s="39"/>
      <c r="H154" s="39"/>
      <c r="I154" s="39"/>
      <c r="J154" s="39"/>
    </row>
    <row r="155" spans="1:10" ht="15" customHeight="1" x14ac:dyDescent="0.35">
      <c r="A155" s="55">
        <v>601</v>
      </c>
      <c r="B155" s="56" t="s">
        <v>230</v>
      </c>
      <c r="C155" s="57" t="s">
        <v>103</v>
      </c>
      <c r="D155" s="39"/>
      <c r="E155" s="39"/>
      <c r="F155" s="39"/>
      <c r="G155" s="39"/>
      <c r="H155" s="39"/>
      <c r="I155" s="39"/>
      <c r="J155" s="39"/>
    </row>
    <row r="156" spans="1:10" ht="13" x14ac:dyDescent="0.35">
      <c r="A156" s="55">
        <v>609</v>
      </c>
      <c r="B156" s="56" t="s">
        <v>231</v>
      </c>
      <c r="C156" s="57" t="s">
        <v>75</v>
      </c>
      <c r="D156" s="39"/>
      <c r="E156" s="39"/>
      <c r="F156" s="39"/>
      <c r="G156" s="39"/>
      <c r="H156" s="39"/>
      <c r="I156" s="39"/>
      <c r="J156" s="39"/>
    </row>
    <row r="157" spans="1:10" ht="25.5" customHeight="1" x14ac:dyDescent="0.35">
      <c r="A157" s="55">
        <v>610</v>
      </c>
      <c r="B157" s="56" t="s">
        <v>232</v>
      </c>
      <c r="C157" s="57" t="s">
        <v>75</v>
      </c>
      <c r="D157" s="39"/>
      <c r="E157" s="39"/>
      <c r="F157" s="39"/>
      <c r="G157" s="39"/>
      <c r="H157" s="39"/>
      <c r="I157" s="39"/>
      <c r="J157" s="39"/>
    </row>
    <row r="158" spans="1:10" ht="15" customHeight="1" x14ac:dyDescent="0.35">
      <c r="A158" s="55">
        <v>611</v>
      </c>
      <c r="B158" s="56" t="s">
        <v>233</v>
      </c>
      <c r="C158" s="57" t="s">
        <v>75</v>
      </c>
      <c r="D158" s="39"/>
      <c r="E158" s="39"/>
      <c r="F158" s="39"/>
      <c r="G158" s="39"/>
      <c r="H158" s="39"/>
      <c r="I158" s="39"/>
      <c r="J158" s="39"/>
    </row>
    <row r="159" spans="1:10" ht="15" customHeight="1" x14ac:dyDescent="0.35">
      <c r="A159" s="55">
        <v>612</v>
      </c>
      <c r="B159" s="56" t="s">
        <v>234</v>
      </c>
      <c r="C159" s="57" t="s">
        <v>75</v>
      </c>
      <c r="D159" s="39"/>
      <c r="E159" s="39"/>
      <c r="F159" s="39"/>
      <c r="G159" s="39"/>
      <c r="H159" s="39"/>
      <c r="I159" s="39"/>
      <c r="J159" s="39"/>
    </row>
    <row r="160" spans="1:10" ht="15" customHeight="1" x14ac:dyDescent="0.35">
      <c r="A160" s="55">
        <v>613</v>
      </c>
      <c r="B160" s="56" t="s">
        <v>235</v>
      </c>
      <c r="C160" s="57" t="s">
        <v>75</v>
      </c>
      <c r="D160" s="39"/>
      <c r="E160" s="39"/>
      <c r="F160" s="39"/>
      <c r="G160" s="39"/>
      <c r="H160" s="39"/>
      <c r="I160" s="39"/>
      <c r="J160" s="39"/>
    </row>
    <row r="161" spans="1:10" ht="28.5" customHeight="1" x14ac:dyDescent="0.35">
      <c r="A161" s="55">
        <v>615</v>
      </c>
      <c r="B161" s="56" t="s">
        <v>236</v>
      </c>
      <c r="C161" s="57" t="s">
        <v>72</v>
      </c>
      <c r="D161" s="39"/>
      <c r="E161" s="39"/>
      <c r="F161" s="39"/>
      <c r="G161" s="39"/>
      <c r="H161" s="39"/>
      <c r="I161" s="39"/>
      <c r="J161" s="39"/>
    </row>
    <row r="162" spans="1:10" ht="13" x14ac:dyDescent="0.35">
      <c r="A162" s="55">
        <v>623</v>
      </c>
      <c r="B162" s="56" t="s">
        <v>237</v>
      </c>
      <c r="C162" s="57" t="s">
        <v>75</v>
      </c>
      <c r="D162" s="39"/>
      <c r="E162" s="39"/>
      <c r="F162" s="39"/>
      <c r="G162" s="39"/>
      <c r="H162" s="39"/>
      <c r="I162" s="39"/>
      <c r="J162" s="39"/>
    </row>
    <row r="163" spans="1:10" ht="15" customHeight="1" x14ac:dyDescent="0.35">
      <c r="A163" s="55">
        <v>633</v>
      </c>
      <c r="B163" s="56" t="s">
        <v>238</v>
      </c>
      <c r="C163" s="57" t="s">
        <v>103</v>
      </c>
      <c r="D163" s="39"/>
      <c r="E163" s="39"/>
      <c r="F163" s="39"/>
      <c r="G163" s="39"/>
      <c r="H163" s="39"/>
      <c r="I163" s="39"/>
      <c r="J163" s="39"/>
    </row>
    <row r="164" spans="1:10" ht="15" customHeight="1" x14ac:dyDescent="0.35">
      <c r="A164" s="55">
        <v>645</v>
      </c>
      <c r="B164" s="56" t="s">
        <v>239</v>
      </c>
      <c r="C164" s="57" t="s">
        <v>70</v>
      </c>
      <c r="D164" s="39"/>
      <c r="E164" s="39"/>
      <c r="F164" s="39"/>
      <c r="G164" s="39"/>
      <c r="H164" s="39"/>
      <c r="I164" s="39"/>
      <c r="J164" s="39"/>
    </row>
    <row r="165" spans="1:10" ht="15" customHeight="1" x14ac:dyDescent="0.35">
      <c r="A165" s="55">
        <v>682</v>
      </c>
      <c r="B165" s="56" t="s">
        <v>240</v>
      </c>
      <c r="C165" s="59" t="s">
        <v>70</v>
      </c>
      <c r="D165" s="39"/>
      <c r="E165" s="39"/>
      <c r="F165" s="39"/>
      <c r="G165" s="39"/>
      <c r="H165" s="39"/>
      <c r="I165" s="39"/>
      <c r="J165" s="39"/>
    </row>
    <row r="166" spans="1:10" ht="15" customHeight="1" x14ac:dyDescent="0.35">
      <c r="A166" s="55">
        <v>690</v>
      </c>
      <c r="B166" s="56" t="s">
        <v>241</v>
      </c>
      <c r="C166" s="59" t="s">
        <v>70</v>
      </c>
      <c r="D166" s="39"/>
      <c r="E166" s="39"/>
      <c r="F166" s="39"/>
      <c r="G166" s="39"/>
      <c r="H166" s="39"/>
      <c r="I166" s="39"/>
      <c r="J166" s="39"/>
    </row>
    <row r="167" spans="1:10" ht="15" customHeight="1" x14ac:dyDescent="0.35">
      <c r="A167" s="55">
        <v>695</v>
      </c>
      <c r="B167" s="56" t="s">
        <v>242</v>
      </c>
      <c r="C167" s="59" t="s">
        <v>70</v>
      </c>
      <c r="D167" s="39"/>
      <c r="E167" s="39"/>
      <c r="F167" s="39"/>
      <c r="G167" s="39"/>
      <c r="H167" s="39"/>
      <c r="I167" s="39"/>
      <c r="J167" s="39"/>
    </row>
    <row r="168" spans="1:10" ht="15" customHeight="1" x14ac:dyDescent="0.35">
      <c r="A168" s="55">
        <v>711</v>
      </c>
      <c r="B168" s="56" t="s">
        <v>243</v>
      </c>
      <c r="C168" s="59" t="s">
        <v>192</v>
      </c>
      <c r="D168" s="39"/>
      <c r="E168" s="39"/>
      <c r="F168" s="39"/>
      <c r="G168" s="39"/>
      <c r="H168" s="39"/>
      <c r="I168" s="39"/>
      <c r="J168" s="39"/>
    </row>
    <row r="169" spans="1:10" ht="15" customHeight="1" x14ac:dyDescent="0.35">
      <c r="A169" s="55">
        <v>712</v>
      </c>
      <c r="B169" s="56" t="s">
        <v>244</v>
      </c>
      <c r="C169" s="59" t="s">
        <v>70</v>
      </c>
      <c r="D169" s="39"/>
      <c r="E169" s="39"/>
      <c r="F169" s="39"/>
      <c r="G169" s="39"/>
      <c r="H169" s="39"/>
      <c r="I169" s="39"/>
      <c r="J169" s="39"/>
    </row>
    <row r="170" spans="1:10" ht="15" customHeight="1" x14ac:dyDescent="0.35">
      <c r="A170" s="55">
        <v>731</v>
      </c>
      <c r="B170" s="56" t="s">
        <v>245</v>
      </c>
      <c r="C170" s="59" t="s">
        <v>75</v>
      </c>
      <c r="D170" s="39"/>
      <c r="E170" s="39"/>
      <c r="F170" s="39"/>
      <c r="G170" s="39"/>
      <c r="H170" s="39"/>
      <c r="I170" s="39"/>
      <c r="J170" s="39"/>
    </row>
    <row r="171" spans="1:10" ht="36.75" customHeight="1" x14ac:dyDescent="0.35">
      <c r="A171" s="55">
        <v>734</v>
      </c>
      <c r="B171" s="56" t="s">
        <v>246</v>
      </c>
      <c r="C171" s="59" t="s">
        <v>72</v>
      </c>
      <c r="D171" s="39"/>
      <c r="E171" s="39"/>
      <c r="F171" s="39"/>
      <c r="G171" s="39"/>
      <c r="H171" s="39"/>
      <c r="I171" s="39"/>
      <c r="J171" s="39"/>
    </row>
    <row r="172" spans="1:10" ht="15" customHeight="1" x14ac:dyDescent="0.35">
      <c r="A172" s="55">
        <v>742</v>
      </c>
      <c r="B172" s="56" t="s">
        <v>247</v>
      </c>
      <c r="C172" s="59" t="s">
        <v>70</v>
      </c>
      <c r="D172" s="39"/>
      <c r="E172" s="39"/>
      <c r="F172" s="39"/>
      <c r="G172" s="39"/>
      <c r="H172" s="39"/>
      <c r="I172" s="39"/>
      <c r="J172" s="39"/>
    </row>
    <row r="173" spans="1:10" ht="25.5" customHeight="1" x14ac:dyDescent="0.35">
      <c r="A173" s="55">
        <v>753</v>
      </c>
      <c r="B173" s="56" t="s">
        <v>249</v>
      </c>
      <c r="C173" s="59" t="s">
        <v>70</v>
      </c>
      <c r="D173" s="39"/>
      <c r="E173" s="39"/>
      <c r="F173" s="39"/>
      <c r="G173" s="39"/>
      <c r="H173" s="39"/>
      <c r="I173" s="39"/>
      <c r="J173" s="39"/>
    </row>
    <row r="174" spans="1:10" ht="26.25" customHeight="1" x14ac:dyDescent="0.35">
      <c r="A174" s="55">
        <v>757</v>
      </c>
      <c r="B174" s="56" t="s">
        <v>250</v>
      </c>
      <c r="C174" s="57" t="s">
        <v>75</v>
      </c>
      <c r="D174" s="39"/>
      <c r="E174" s="39"/>
      <c r="F174" s="39"/>
      <c r="G174" s="39"/>
      <c r="H174" s="39"/>
      <c r="I174" s="39"/>
      <c r="J174" s="39"/>
    </row>
    <row r="175" spans="1:10" ht="23" x14ac:dyDescent="0.35">
      <c r="A175" s="55">
        <v>758</v>
      </c>
      <c r="B175" s="56" t="s">
        <v>251</v>
      </c>
      <c r="C175" s="59" t="s">
        <v>248</v>
      </c>
      <c r="D175" s="39"/>
      <c r="E175" s="39"/>
      <c r="F175" s="39"/>
      <c r="G175" s="39"/>
      <c r="H175" s="39"/>
      <c r="I175" s="39"/>
      <c r="J175" s="39"/>
    </row>
    <row r="176" spans="1:10" ht="15" customHeight="1" x14ac:dyDescent="0.35">
      <c r="A176" s="55">
        <v>785</v>
      </c>
      <c r="B176" s="56" t="s">
        <v>275</v>
      </c>
      <c r="C176" s="59" t="s">
        <v>131</v>
      </c>
      <c r="D176" s="39"/>
      <c r="E176" s="39"/>
      <c r="F176" s="39"/>
      <c r="G176" s="39"/>
      <c r="H176" s="39"/>
      <c r="I176" s="39"/>
      <c r="J176" s="39"/>
    </row>
    <row r="177" spans="1:10" ht="34.5" x14ac:dyDescent="0.35">
      <c r="A177" s="55">
        <v>816</v>
      </c>
      <c r="B177" s="56" t="s">
        <v>286</v>
      </c>
      <c r="C177" s="59" t="s">
        <v>70</v>
      </c>
      <c r="D177" s="39"/>
      <c r="E177" s="39"/>
      <c r="F177" s="39"/>
      <c r="G177" s="39"/>
      <c r="H177" s="39"/>
      <c r="I177" s="39"/>
      <c r="J177" s="39"/>
    </row>
    <row r="178" spans="1:10" ht="13" x14ac:dyDescent="0.35">
      <c r="A178" s="55">
        <v>839</v>
      </c>
      <c r="B178" s="56" t="s">
        <v>287</v>
      </c>
      <c r="C178" s="59" t="s">
        <v>70</v>
      </c>
      <c r="D178" s="39"/>
      <c r="E178" s="39"/>
      <c r="F178" s="39"/>
      <c r="G178" s="39"/>
      <c r="H178" s="39"/>
      <c r="I178" s="39"/>
      <c r="J178" s="39"/>
    </row>
    <row r="179" spans="1:10" ht="13" x14ac:dyDescent="0.35">
      <c r="A179" s="55">
        <v>843</v>
      </c>
      <c r="B179" s="56" t="s">
        <v>307</v>
      </c>
      <c r="C179" s="60" t="s">
        <v>98</v>
      </c>
      <c r="D179" s="39"/>
      <c r="E179" s="39"/>
      <c r="F179" s="39"/>
      <c r="G179" s="39"/>
      <c r="H179" s="39"/>
      <c r="I179" s="39"/>
      <c r="J179" s="39"/>
    </row>
    <row r="180" spans="1:10" ht="15" customHeight="1" x14ac:dyDescent="0.35">
      <c r="A180" s="55">
        <v>860</v>
      </c>
      <c r="B180" s="56" t="s">
        <v>308</v>
      </c>
      <c r="C180" s="60" t="s">
        <v>70</v>
      </c>
      <c r="D180" s="39"/>
      <c r="E180" s="39"/>
      <c r="F180" s="39"/>
      <c r="G180" s="39"/>
      <c r="H180" s="39"/>
      <c r="I180" s="39"/>
      <c r="J180" s="39"/>
    </row>
    <row r="181" spans="1:10" ht="15" customHeight="1" x14ac:dyDescent="0.35">
      <c r="A181" s="55">
        <v>861</v>
      </c>
      <c r="B181" s="56" t="s">
        <v>309</v>
      </c>
      <c r="C181" s="60" t="s">
        <v>70</v>
      </c>
      <c r="D181" s="39"/>
      <c r="E181" s="39"/>
      <c r="F181" s="39"/>
      <c r="G181" s="39"/>
      <c r="H181" s="39"/>
      <c r="I181" s="39"/>
      <c r="J181" s="39"/>
    </row>
    <row r="182" spans="1:10" ht="13" x14ac:dyDescent="0.35">
      <c r="A182" s="55">
        <v>862</v>
      </c>
      <c r="B182" s="56" t="s">
        <v>291</v>
      </c>
      <c r="C182" s="60" t="s">
        <v>70</v>
      </c>
      <c r="D182" s="39"/>
      <c r="E182" s="39"/>
      <c r="F182" s="39"/>
      <c r="G182" s="39"/>
      <c r="H182" s="39"/>
      <c r="I182" s="39"/>
      <c r="J182" s="39"/>
    </row>
    <row r="183" spans="1:10" ht="15" customHeight="1" x14ac:dyDescent="0.35">
      <c r="A183" s="55">
        <v>863</v>
      </c>
      <c r="B183" s="56" t="s">
        <v>310</v>
      </c>
      <c r="C183" s="60" t="s">
        <v>70</v>
      </c>
      <c r="D183" s="39"/>
      <c r="E183" s="39"/>
      <c r="F183" s="39"/>
      <c r="G183" s="39"/>
      <c r="H183" s="39"/>
      <c r="I183" s="39"/>
      <c r="J183" s="39"/>
    </row>
    <row r="184" spans="1:10" ht="15" customHeight="1" x14ac:dyDescent="0.35">
      <c r="A184" s="55">
        <v>864</v>
      </c>
      <c r="B184" s="56" t="s">
        <v>311</v>
      </c>
      <c r="C184" s="60" t="s">
        <v>70</v>
      </c>
      <c r="D184" s="39"/>
      <c r="E184" s="39"/>
      <c r="F184" s="39"/>
      <c r="G184" s="39"/>
      <c r="H184" s="39"/>
      <c r="I184" s="39"/>
      <c r="J184" s="39"/>
    </row>
    <row r="185" spans="1:10" ht="15" customHeight="1" x14ac:dyDescent="0.35">
      <c r="A185" s="55">
        <v>865</v>
      </c>
      <c r="B185" s="56" t="s">
        <v>294</v>
      </c>
      <c r="C185" s="60" t="s">
        <v>75</v>
      </c>
      <c r="D185" s="39"/>
      <c r="E185" s="39"/>
      <c r="F185" s="39"/>
      <c r="G185" s="39"/>
      <c r="H185" s="39"/>
      <c r="I185" s="39"/>
      <c r="J185" s="39"/>
    </row>
    <row r="186" spans="1:10" ht="15" customHeight="1" x14ac:dyDescent="0.35">
      <c r="A186" s="55">
        <v>867</v>
      </c>
      <c r="B186" s="56" t="s">
        <v>299</v>
      </c>
      <c r="C186" s="60" t="s">
        <v>300</v>
      </c>
      <c r="D186" s="39"/>
      <c r="E186" s="39"/>
      <c r="F186" s="39"/>
      <c r="G186" s="39"/>
      <c r="H186" s="39"/>
      <c r="I186" s="39"/>
      <c r="J186" s="39"/>
    </row>
    <row r="187" spans="1:10" ht="14" x14ac:dyDescent="0.35">
      <c r="A187" s="51"/>
      <c r="B187" s="61"/>
      <c r="C187" s="18"/>
      <c r="D187" s="39"/>
      <c r="E187" s="39"/>
      <c r="F187" s="39"/>
      <c r="G187" s="39"/>
      <c r="H187" s="39"/>
      <c r="I187" s="39"/>
      <c r="J187" s="39"/>
    </row>
    <row r="188" spans="1:10" ht="14" x14ac:dyDescent="0.35">
      <c r="A188" s="51"/>
      <c r="B188" s="61"/>
      <c r="C188" s="18"/>
      <c r="D188" s="39"/>
      <c r="E188" s="39"/>
      <c r="F188" s="39"/>
      <c r="G188" s="39"/>
      <c r="H188" s="39"/>
      <c r="I188" s="39"/>
      <c r="J188" s="39"/>
    </row>
    <row r="189" spans="1:10" ht="14" x14ac:dyDescent="0.35">
      <c r="A189" s="51"/>
      <c r="B189" s="61"/>
      <c r="C189" s="18"/>
      <c r="D189" s="39"/>
      <c r="E189" s="39"/>
      <c r="F189" s="39"/>
      <c r="G189" s="39"/>
      <c r="H189" s="39"/>
      <c r="I189" s="39"/>
      <c r="J189" s="39"/>
    </row>
    <row r="190" spans="1:10" ht="33.75" customHeight="1" x14ac:dyDescent="0.35">
      <c r="A190" s="51"/>
      <c r="B190" s="61"/>
      <c r="C190" s="18"/>
      <c r="D190" s="39"/>
      <c r="E190" s="39"/>
      <c r="F190" s="39"/>
      <c r="G190" s="39"/>
      <c r="H190" s="39"/>
      <c r="I190" s="39"/>
      <c r="J190" s="39"/>
    </row>
    <row r="191" spans="1:10" ht="14" x14ac:dyDescent="0.35">
      <c r="A191" s="51"/>
      <c r="B191" s="61"/>
      <c r="C191" s="18"/>
      <c r="D191" s="39"/>
      <c r="E191" s="39"/>
      <c r="F191" s="39"/>
      <c r="G191" s="39"/>
      <c r="H191" s="39"/>
      <c r="I191" s="39"/>
      <c r="J191" s="39"/>
    </row>
    <row r="192" spans="1:10" ht="29.25" customHeight="1" x14ac:dyDescent="0.35">
      <c r="A192" s="51"/>
      <c r="B192" s="61"/>
      <c r="C192" s="18"/>
      <c r="D192" s="39"/>
      <c r="E192" s="39"/>
      <c r="F192" s="39"/>
      <c r="G192" s="39"/>
      <c r="H192" s="39"/>
      <c r="I192" s="39"/>
      <c r="J192" s="39"/>
    </row>
    <row r="193" spans="1:10" ht="14" x14ac:dyDescent="0.35">
      <c r="A193" s="51"/>
      <c r="B193" s="61"/>
      <c r="C193" s="18"/>
      <c r="D193" s="39"/>
      <c r="E193" s="39"/>
      <c r="F193" s="39"/>
      <c r="G193" s="39"/>
      <c r="H193" s="39"/>
      <c r="I193" s="39"/>
      <c r="J193" s="39"/>
    </row>
    <row r="194" spans="1:10" ht="14" x14ac:dyDescent="0.35">
      <c r="A194" s="51"/>
      <c r="B194" s="61"/>
      <c r="C194" s="18"/>
      <c r="D194" s="39"/>
      <c r="E194" s="39"/>
      <c r="F194" s="39"/>
      <c r="G194" s="39"/>
      <c r="H194" s="39"/>
      <c r="I194" s="39"/>
      <c r="J194" s="39"/>
    </row>
    <row r="195" spans="1:10" ht="25.5" customHeight="1" x14ac:dyDescent="0.35">
      <c r="A195" s="51"/>
      <c r="B195" s="61"/>
      <c r="C195" s="18"/>
      <c r="D195" s="39"/>
      <c r="E195" s="39"/>
      <c r="F195" s="39"/>
      <c r="G195" s="39"/>
      <c r="H195" s="39"/>
      <c r="I195" s="39"/>
      <c r="J195" s="39"/>
    </row>
    <row r="196" spans="1:10" ht="14" x14ac:dyDescent="0.35">
      <c r="A196" s="51"/>
      <c r="B196" s="61"/>
      <c r="C196" s="18"/>
      <c r="D196" s="39"/>
      <c r="E196" s="39"/>
      <c r="F196" s="39"/>
      <c r="G196" s="39"/>
      <c r="H196" s="39"/>
      <c r="I196" s="39"/>
      <c r="J196" s="39"/>
    </row>
    <row r="197" spans="1:10" ht="14" x14ac:dyDescent="0.35">
      <c r="A197" s="51"/>
      <c r="B197" s="61"/>
      <c r="C197" s="18"/>
      <c r="D197" s="39"/>
      <c r="E197" s="39"/>
      <c r="F197" s="39"/>
      <c r="G197" s="39"/>
      <c r="H197" s="39"/>
      <c r="I197" s="39"/>
      <c r="J197" s="39"/>
    </row>
    <row r="198" spans="1:10" ht="14" x14ac:dyDescent="0.35">
      <c r="A198" s="51"/>
      <c r="B198" s="61"/>
      <c r="C198" s="18"/>
      <c r="D198" s="39"/>
      <c r="E198" s="39"/>
      <c r="F198" s="39"/>
      <c r="G198" s="39"/>
      <c r="H198" s="39"/>
      <c r="I198" s="39"/>
      <c r="J198" s="39"/>
    </row>
    <row r="199" spans="1:10" ht="14" x14ac:dyDescent="0.35">
      <c r="A199" s="51"/>
      <c r="B199" s="61"/>
      <c r="C199" s="18"/>
      <c r="D199" s="39"/>
      <c r="E199" s="39"/>
      <c r="F199" s="39"/>
      <c r="G199" s="39"/>
      <c r="H199" s="39"/>
      <c r="I199" s="39"/>
      <c r="J199" s="39"/>
    </row>
    <row r="200" spans="1:10" ht="28.5" customHeight="1" x14ac:dyDescent="0.35">
      <c r="A200" s="51"/>
      <c r="B200" s="61"/>
      <c r="C200" s="18"/>
      <c r="D200" s="39"/>
      <c r="E200" s="39"/>
      <c r="F200" s="39"/>
      <c r="G200" s="39"/>
      <c r="H200" s="39"/>
      <c r="I200" s="39"/>
      <c r="J200" s="39"/>
    </row>
    <row r="201" spans="1:10" ht="14" x14ac:dyDescent="0.35">
      <c r="A201" s="51"/>
      <c r="B201" s="61"/>
      <c r="C201" s="18"/>
      <c r="D201" s="39"/>
      <c r="E201" s="39"/>
      <c r="F201" s="39"/>
      <c r="G201" s="39"/>
      <c r="H201" s="39"/>
      <c r="I201" s="39"/>
      <c r="J201" s="39"/>
    </row>
    <row r="202" spans="1:10" ht="14" x14ac:dyDescent="0.35">
      <c r="A202" s="51"/>
      <c r="B202" s="61"/>
      <c r="C202" s="18"/>
      <c r="D202" s="39"/>
      <c r="E202" s="39"/>
      <c r="F202" s="39"/>
      <c r="G202" s="39"/>
      <c r="H202" s="39"/>
      <c r="I202" s="39"/>
      <c r="J202" s="39"/>
    </row>
    <row r="203" spans="1:10" ht="29.25" customHeight="1" x14ac:dyDescent="0.35">
      <c r="A203" s="51"/>
      <c r="B203" s="61"/>
      <c r="C203" s="18"/>
      <c r="D203" s="39"/>
      <c r="E203" s="39"/>
      <c r="F203" s="39"/>
      <c r="G203" s="39"/>
      <c r="H203" s="39"/>
      <c r="I203" s="39"/>
      <c r="J203" s="39"/>
    </row>
    <row r="204" spans="1:10" ht="15" customHeight="1" x14ac:dyDescent="0.35">
      <c r="A204" s="51"/>
      <c r="B204" s="61"/>
      <c r="C204" s="18"/>
      <c r="D204" s="39"/>
      <c r="E204" s="39"/>
      <c r="F204" s="39"/>
      <c r="G204" s="39"/>
      <c r="H204" s="39"/>
      <c r="I204" s="39"/>
      <c r="J204" s="39"/>
    </row>
    <row r="205" spans="1:10" ht="15" customHeight="1" x14ac:dyDescent="0.35">
      <c r="A205" s="51"/>
      <c r="B205" s="61"/>
      <c r="C205" s="18"/>
      <c r="D205" s="39"/>
      <c r="E205" s="39"/>
      <c r="F205" s="39"/>
      <c r="G205" s="39"/>
      <c r="H205" s="39"/>
      <c r="I205" s="39"/>
      <c r="J205" s="39"/>
    </row>
    <row r="206" spans="1:10" ht="15" customHeight="1" x14ac:dyDescent="0.35">
      <c r="A206" s="51"/>
      <c r="B206" s="61"/>
      <c r="C206" s="18"/>
      <c r="D206" s="39"/>
      <c r="E206" s="39"/>
      <c r="F206" s="39"/>
      <c r="G206" s="39"/>
      <c r="H206" s="39"/>
      <c r="I206" s="39"/>
      <c r="J206" s="39"/>
    </row>
    <row r="207" spans="1:10" ht="14" x14ac:dyDescent="0.35">
      <c r="A207" s="51"/>
      <c r="B207" s="61"/>
      <c r="C207" s="18"/>
      <c r="D207" s="39"/>
      <c r="E207" s="39"/>
      <c r="F207" s="39"/>
      <c r="G207" s="39"/>
      <c r="H207" s="39"/>
      <c r="I207" s="39"/>
      <c r="J207" s="39"/>
    </row>
    <row r="208" spans="1:10" ht="24" customHeight="1" x14ac:dyDescent="0.35">
      <c r="A208" s="51"/>
      <c r="B208" s="61"/>
      <c r="C208" s="18"/>
      <c r="D208" s="39"/>
      <c r="E208" s="39"/>
      <c r="F208" s="39"/>
      <c r="G208" s="39"/>
      <c r="H208" s="39"/>
      <c r="I208" s="39"/>
      <c r="J208" s="39"/>
    </row>
    <row r="209" spans="1:10" ht="15" customHeight="1" x14ac:dyDescent="0.35">
      <c r="A209" s="51"/>
      <c r="B209" s="61"/>
      <c r="C209" s="18"/>
      <c r="D209" s="39"/>
      <c r="E209" s="39"/>
      <c r="F209" s="39"/>
      <c r="G209" s="39"/>
      <c r="H209" s="39"/>
      <c r="I209" s="39"/>
      <c r="J209" s="39"/>
    </row>
    <row r="210" spans="1:10" ht="14" x14ac:dyDescent="0.35">
      <c r="A210" s="51"/>
      <c r="B210" s="61"/>
      <c r="C210" s="18"/>
      <c r="D210" s="39"/>
      <c r="E210" s="39"/>
      <c r="F210" s="39"/>
      <c r="G210" s="39"/>
      <c r="H210" s="39"/>
      <c r="I210" s="39"/>
      <c r="J210" s="39"/>
    </row>
    <row r="211" spans="1:10" ht="14" x14ac:dyDescent="0.35">
      <c r="A211" s="51"/>
      <c r="B211" s="61"/>
      <c r="C211" s="18"/>
      <c r="D211" s="39"/>
      <c r="E211" s="39"/>
      <c r="F211" s="39"/>
      <c r="G211" s="39"/>
      <c r="H211" s="39"/>
      <c r="I211" s="39"/>
      <c r="J211" s="39"/>
    </row>
    <row r="212" spans="1:10" ht="14" x14ac:dyDescent="0.35">
      <c r="A212" s="51"/>
      <c r="B212" s="61"/>
      <c r="C212" s="18"/>
      <c r="D212" s="39"/>
      <c r="E212" s="39"/>
      <c r="F212" s="39"/>
      <c r="G212" s="39"/>
      <c r="H212" s="39"/>
      <c r="I212" s="39"/>
      <c r="J212" s="39"/>
    </row>
    <row r="213" spans="1:10" ht="14" x14ac:dyDescent="0.35">
      <c r="A213" s="51"/>
      <c r="B213" s="61"/>
      <c r="C213" s="18"/>
      <c r="D213" s="39"/>
      <c r="E213" s="39"/>
      <c r="F213" s="39"/>
      <c r="G213" s="39"/>
      <c r="H213" s="39"/>
      <c r="I213" s="39"/>
      <c r="J213" s="39"/>
    </row>
    <row r="214" spans="1:10" ht="14" x14ac:dyDescent="0.35">
      <c r="A214" s="51"/>
      <c r="B214" s="61"/>
      <c r="C214" s="18"/>
      <c r="D214" s="39"/>
      <c r="E214" s="39"/>
      <c r="F214" s="39"/>
      <c r="G214" s="39"/>
      <c r="H214" s="39"/>
      <c r="I214" s="39"/>
      <c r="J214" s="39"/>
    </row>
    <row r="215" spans="1:10" ht="14" x14ac:dyDescent="0.35">
      <c r="A215" s="51"/>
      <c r="B215" s="61"/>
      <c r="C215" s="18"/>
      <c r="D215" s="39"/>
      <c r="E215" s="39"/>
      <c r="F215" s="39"/>
      <c r="G215" s="39"/>
      <c r="H215" s="39"/>
      <c r="I215" s="39"/>
      <c r="J215" s="39"/>
    </row>
    <row r="216" spans="1:10" ht="14" x14ac:dyDescent="0.35">
      <c r="A216" s="51"/>
      <c r="B216" s="61"/>
      <c r="C216" s="18"/>
      <c r="D216" s="39"/>
      <c r="E216" s="39"/>
      <c r="F216" s="39"/>
      <c r="G216" s="39"/>
      <c r="H216" s="39"/>
      <c r="I216" s="39"/>
      <c r="J216" s="39"/>
    </row>
    <row r="217" spans="1:10" ht="14" x14ac:dyDescent="0.35">
      <c r="A217" s="51"/>
      <c r="B217" s="61"/>
      <c r="C217" s="18"/>
      <c r="D217" s="39"/>
      <c r="E217" s="39"/>
      <c r="F217" s="39"/>
      <c r="G217" s="39"/>
      <c r="H217" s="39"/>
      <c r="I217" s="39"/>
      <c r="J217" s="39"/>
    </row>
    <row r="218" spans="1:10" ht="15" customHeight="1" x14ac:dyDescent="0.35">
      <c r="A218" s="51"/>
      <c r="B218" s="61"/>
      <c r="C218" s="18"/>
      <c r="D218" s="39"/>
      <c r="E218" s="39"/>
      <c r="F218" s="39"/>
      <c r="G218" s="39"/>
      <c r="H218" s="39"/>
      <c r="I218" s="39"/>
      <c r="J218" s="39"/>
    </row>
    <row r="219" spans="1:10" ht="14" x14ac:dyDescent="0.35">
      <c r="A219" s="51"/>
      <c r="B219" s="61"/>
      <c r="C219" s="18"/>
      <c r="D219" s="39"/>
      <c r="E219" s="39"/>
      <c r="F219" s="39"/>
      <c r="G219" s="39"/>
      <c r="H219" s="39"/>
      <c r="I219" s="39"/>
      <c r="J219" s="39"/>
    </row>
    <row r="220" spans="1:10" ht="14" x14ac:dyDescent="0.35">
      <c r="A220" s="51"/>
      <c r="B220" s="61"/>
      <c r="C220" s="18"/>
      <c r="D220" s="39"/>
      <c r="E220" s="39"/>
      <c r="F220" s="39"/>
      <c r="G220" s="39"/>
      <c r="H220" s="39"/>
      <c r="I220" s="39"/>
      <c r="J220" s="39"/>
    </row>
    <row r="221" spans="1:10" ht="14" x14ac:dyDescent="0.35">
      <c r="A221" s="51"/>
      <c r="B221" s="61"/>
      <c r="C221" s="18"/>
      <c r="D221" s="39"/>
      <c r="E221" s="39"/>
      <c r="F221" s="39"/>
      <c r="G221" s="39"/>
      <c r="H221" s="39"/>
      <c r="I221" s="39"/>
      <c r="J221" s="39"/>
    </row>
    <row r="222" spans="1:10" ht="14" x14ac:dyDescent="0.35">
      <c r="A222" s="51"/>
      <c r="B222" s="61"/>
      <c r="C222" s="18"/>
      <c r="D222" s="39"/>
      <c r="E222" s="39"/>
      <c r="F222" s="39"/>
      <c r="G222" s="39"/>
      <c r="H222" s="39"/>
      <c r="I222" s="39"/>
      <c r="J222" s="39"/>
    </row>
    <row r="223" spans="1:10" ht="15" customHeight="1" x14ac:dyDescent="0.35">
      <c r="A223" s="51"/>
      <c r="B223" s="61"/>
      <c r="C223" s="18"/>
      <c r="D223" s="39"/>
      <c r="E223" s="39"/>
      <c r="F223" s="39"/>
      <c r="G223" s="39"/>
      <c r="H223" s="39"/>
      <c r="I223" s="39"/>
      <c r="J223" s="39"/>
    </row>
    <row r="224" spans="1:10" ht="14" x14ac:dyDescent="0.35">
      <c r="A224" s="51"/>
      <c r="B224" s="61"/>
      <c r="C224" s="18"/>
      <c r="D224" s="39"/>
      <c r="E224" s="39"/>
      <c r="F224" s="39"/>
      <c r="G224" s="39"/>
      <c r="H224" s="39"/>
      <c r="I224" s="39"/>
      <c r="J224" s="39"/>
    </row>
    <row r="225" spans="1:10" ht="15" customHeight="1" x14ac:dyDescent="0.35">
      <c r="A225" s="51"/>
      <c r="B225" s="61"/>
      <c r="C225" s="18"/>
      <c r="D225" s="39"/>
      <c r="E225" s="39"/>
      <c r="F225" s="39"/>
      <c r="G225" s="39"/>
      <c r="H225" s="39"/>
      <c r="I225" s="39"/>
      <c r="J225" s="39"/>
    </row>
    <row r="226" spans="1:10" ht="30.75" customHeight="1" x14ac:dyDescent="0.35">
      <c r="A226" s="51"/>
      <c r="B226" s="61"/>
      <c r="C226" s="18"/>
      <c r="D226" s="39"/>
      <c r="E226" s="39"/>
      <c r="F226" s="39"/>
      <c r="G226" s="39"/>
      <c r="H226" s="39"/>
      <c r="I226" s="39"/>
      <c r="J226" s="39"/>
    </row>
    <row r="227" spans="1:10" ht="14" x14ac:dyDescent="0.35">
      <c r="A227" s="51"/>
      <c r="B227" s="61"/>
      <c r="C227" s="18"/>
      <c r="D227" s="39"/>
      <c r="E227" s="39"/>
      <c r="F227" s="39"/>
      <c r="G227" s="39"/>
      <c r="H227" s="39"/>
      <c r="I227" s="39"/>
      <c r="J227" s="39"/>
    </row>
    <row r="228" spans="1:10" ht="14" x14ac:dyDescent="0.35">
      <c r="A228" s="51"/>
      <c r="B228" s="61"/>
      <c r="C228" s="18"/>
      <c r="D228" s="39"/>
      <c r="E228" s="39"/>
      <c r="F228" s="39"/>
      <c r="G228" s="39"/>
      <c r="H228" s="39"/>
      <c r="I228" s="39"/>
      <c r="J228" s="39"/>
    </row>
    <row r="229" spans="1:10" ht="25.5" customHeight="1" x14ac:dyDescent="0.35">
      <c r="A229" s="51"/>
      <c r="B229" s="61"/>
      <c r="C229" s="18"/>
      <c r="D229" s="39"/>
      <c r="E229" s="39"/>
      <c r="F229" s="39"/>
      <c r="G229" s="39"/>
      <c r="H229" s="39"/>
      <c r="I229" s="39"/>
      <c r="J229" s="39"/>
    </row>
    <row r="230" spans="1:10" ht="27.75" customHeight="1" x14ac:dyDescent="0.35">
      <c r="A230" s="51"/>
      <c r="B230" s="61"/>
      <c r="C230" s="18"/>
      <c r="D230" s="39"/>
      <c r="E230" s="39"/>
      <c r="F230" s="39"/>
      <c r="G230" s="39"/>
      <c r="H230" s="39"/>
      <c r="I230" s="39"/>
      <c r="J230" s="39"/>
    </row>
    <row r="231" spans="1:10" ht="32.25" customHeight="1" x14ac:dyDescent="0.35">
      <c r="A231" s="51"/>
      <c r="B231" s="61"/>
      <c r="C231" s="18"/>
      <c r="D231" s="39"/>
      <c r="E231" s="39"/>
      <c r="F231" s="39"/>
      <c r="G231" s="39"/>
      <c r="H231" s="39"/>
      <c r="I231" s="39"/>
      <c r="J231" s="39"/>
    </row>
    <row r="232" spans="1:10" ht="28.5" customHeight="1" x14ac:dyDescent="0.35">
      <c r="A232" s="51"/>
      <c r="B232" s="61"/>
      <c r="C232" s="18"/>
      <c r="D232" s="39"/>
      <c r="E232" s="39"/>
      <c r="F232" s="39"/>
      <c r="G232" s="39"/>
      <c r="H232" s="39"/>
      <c r="I232" s="39"/>
      <c r="J232" s="39"/>
    </row>
    <row r="233" spans="1:10" ht="15" customHeight="1" x14ac:dyDescent="0.35">
      <c r="A233" s="51"/>
      <c r="B233" s="61"/>
      <c r="C233" s="18"/>
      <c r="D233" s="39"/>
      <c r="E233" s="39"/>
      <c r="F233" s="39"/>
      <c r="G233" s="39"/>
      <c r="H233" s="39"/>
      <c r="I233" s="39"/>
      <c r="J233" s="39"/>
    </row>
    <row r="234" spans="1:10" ht="15" customHeight="1" x14ac:dyDescent="0.35">
      <c r="A234" s="51"/>
      <c r="B234" s="61"/>
      <c r="C234" s="18"/>
      <c r="D234" s="39"/>
      <c r="E234" s="39"/>
      <c r="F234" s="39"/>
      <c r="G234" s="39"/>
      <c r="H234" s="39"/>
      <c r="I234" s="39"/>
      <c r="J234" s="39"/>
    </row>
    <row r="235" spans="1:10" ht="15" customHeight="1" x14ac:dyDescent="0.35">
      <c r="A235" s="51"/>
      <c r="B235" s="61"/>
      <c r="C235" s="18"/>
      <c r="D235" s="39"/>
      <c r="E235" s="39"/>
      <c r="F235" s="39"/>
      <c r="G235" s="39"/>
      <c r="H235" s="39"/>
      <c r="I235" s="39"/>
      <c r="J235" s="39"/>
    </row>
    <row r="236" spans="1:10" ht="14" x14ac:dyDescent="0.35">
      <c r="A236" s="51"/>
      <c r="B236" s="61"/>
      <c r="C236" s="18"/>
      <c r="D236" s="39"/>
      <c r="E236" s="39"/>
      <c r="F236" s="39"/>
      <c r="G236" s="39"/>
      <c r="H236" s="39"/>
      <c r="I236" s="39"/>
      <c r="J236" s="39"/>
    </row>
    <row r="237" spans="1:10" ht="15" customHeight="1" x14ac:dyDescent="0.35">
      <c r="A237" s="51"/>
      <c r="B237" s="61"/>
      <c r="C237" s="18"/>
      <c r="D237" s="39"/>
      <c r="E237" s="39"/>
      <c r="F237" s="39"/>
      <c r="G237" s="39"/>
      <c r="H237" s="39"/>
      <c r="I237" s="39"/>
      <c r="J237" s="39"/>
    </row>
    <row r="238" spans="1:10" ht="15" customHeight="1" x14ac:dyDescent="0.35">
      <c r="A238" s="51"/>
      <c r="B238" s="61"/>
      <c r="C238" s="18"/>
      <c r="D238" s="39"/>
      <c r="E238" s="39"/>
      <c r="F238" s="39"/>
      <c r="G238" s="39"/>
      <c r="H238" s="39"/>
      <c r="I238" s="39"/>
      <c r="J238" s="39"/>
    </row>
    <row r="239" spans="1:10" ht="15" customHeight="1" x14ac:dyDescent="0.35">
      <c r="A239" s="51"/>
      <c r="B239" s="61"/>
      <c r="C239" s="18"/>
      <c r="D239" s="39"/>
      <c r="E239" s="39"/>
      <c r="F239" s="39"/>
      <c r="G239" s="39"/>
      <c r="H239" s="39"/>
      <c r="I239" s="39"/>
      <c r="J239" s="39"/>
    </row>
    <row r="240" spans="1:10" ht="15" customHeight="1" x14ac:dyDescent="0.35">
      <c r="A240" s="51"/>
      <c r="B240" s="61"/>
      <c r="C240" s="18"/>
      <c r="D240" s="39"/>
      <c r="E240" s="39"/>
      <c r="F240" s="39"/>
      <c r="G240" s="39"/>
      <c r="H240" s="39"/>
      <c r="I240" s="39"/>
      <c r="J240" s="39"/>
    </row>
    <row r="241" spans="1:10" ht="15" customHeight="1" x14ac:dyDescent="0.35">
      <c r="A241" s="51"/>
      <c r="B241" s="61"/>
      <c r="C241" s="18"/>
      <c r="D241" s="39"/>
      <c r="E241" s="39"/>
      <c r="F241" s="39"/>
      <c r="G241" s="39"/>
      <c r="H241" s="39"/>
      <c r="I241" s="39"/>
      <c r="J241" s="39"/>
    </row>
    <row r="242" spans="1:10" ht="15" customHeight="1" x14ac:dyDescent="0.35">
      <c r="A242" s="51"/>
      <c r="B242" s="61"/>
      <c r="C242" s="18"/>
      <c r="D242" s="39"/>
      <c r="E242" s="39"/>
      <c r="F242" s="39"/>
      <c r="G242" s="39"/>
      <c r="H242" s="39"/>
      <c r="I242" s="39"/>
      <c r="J242" s="39"/>
    </row>
    <row r="243" spans="1:10" ht="15" customHeight="1" x14ac:dyDescent="0.35">
      <c r="A243" s="51"/>
      <c r="B243" s="61"/>
      <c r="C243" s="18"/>
      <c r="D243" s="39"/>
      <c r="E243" s="39"/>
      <c r="F243" s="39"/>
      <c r="G243" s="39"/>
      <c r="H243" s="39"/>
      <c r="I243" s="39"/>
      <c r="J243" s="39"/>
    </row>
    <row r="244" spans="1:10" ht="14" x14ac:dyDescent="0.35">
      <c r="A244" s="51"/>
      <c r="B244" s="61"/>
      <c r="C244" s="18"/>
      <c r="D244" s="39"/>
      <c r="E244" s="39"/>
      <c r="F244" s="39"/>
      <c r="G244" s="39"/>
      <c r="H244" s="39"/>
      <c r="I244" s="39"/>
      <c r="J244" s="39"/>
    </row>
    <row r="245" spans="1:10" ht="29.25" customHeight="1" x14ac:dyDescent="0.35">
      <c r="A245" s="51"/>
      <c r="B245" s="61"/>
      <c r="C245" s="18"/>
      <c r="D245" s="39"/>
      <c r="E245" s="39"/>
      <c r="F245" s="39"/>
      <c r="G245" s="39"/>
      <c r="H245" s="39"/>
      <c r="I245" s="39"/>
      <c r="J245" s="39"/>
    </row>
    <row r="246" spans="1:10" ht="15" customHeight="1" x14ac:dyDescent="0.35">
      <c r="A246" s="51"/>
      <c r="B246" s="61"/>
      <c r="C246" s="18"/>
      <c r="D246" s="39"/>
      <c r="E246" s="39"/>
      <c r="F246" s="39"/>
      <c r="G246" s="39"/>
      <c r="H246" s="39"/>
      <c r="I246" s="39"/>
      <c r="J246" s="39"/>
    </row>
    <row r="247" spans="1:10" ht="15" customHeight="1" x14ac:dyDescent="0.35">
      <c r="A247" s="51"/>
      <c r="B247" s="61"/>
      <c r="C247" s="18"/>
      <c r="D247" s="39"/>
      <c r="E247" s="39"/>
      <c r="F247" s="39"/>
      <c r="G247" s="39"/>
      <c r="H247" s="39"/>
      <c r="I247" s="39"/>
      <c r="J247" s="39"/>
    </row>
    <row r="248" spans="1:10" ht="15" customHeight="1" x14ac:dyDescent="0.35">
      <c r="A248" s="51"/>
      <c r="B248" s="52"/>
      <c r="C248" s="18"/>
      <c r="D248" s="39"/>
      <c r="E248" s="39"/>
      <c r="F248" s="39"/>
      <c r="G248" s="39"/>
      <c r="H248" s="39"/>
      <c r="I248" s="39"/>
      <c r="J248" s="39"/>
    </row>
    <row r="249" spans="1:10" ht="14" x14ac:dyDescent="0.35">
      <c r="A249" s="51"/>
      <c r="B249" s="61"/>
      <c r="C249" s="18"/>
      <c r="D249" s="39"/>
      <c r="E249" s="39"/>
      <c r="F249" s="39"/>
      <c r="G249" s="39"/>
      <c r="H249" s="39"/>
      <c r="I249" s="39"/>
      <c r="J249" s="39"/>
    </row>
    <row r="250" spans="1:10" ht="14" x14ac:dyDescent="0.35">
      <c r="A250" s="51"/>
      <c r="B250" s="61"/>
      <c r="C250" s="18"/>
      <c r="D250" s="39"/>
      <c r="E250" s="39"/>
      <c r="F250" s="39"/>
      <c r="G250" s="39"/>
      <c r="H250" s="39"/>
      <c r="I250" s="39"/>
      <c r="J250" s="39"/>
    </row>
    <row r="251" spans="1:10" ht="22.5" customHeight="1" x14ac:dyDescent="0.35">
      <c r="A251" s="51"/>
      <c r="B251" s="61"/>
      <c r="C251" s="18"/>
      <c r="D251" s="39"/>
      <c r="E251" s="39"/>
      <c r="F251" s="39"/>
      <c r="G251" s="39"/>
      <c r="H251" s="39"/>
      <c r="I251" s="39"/>
      <c r="J251" s="39"/>
    </row>
    <row r="252" spans="1:10" ht="15" customHeight="1" x14ac:dyDescent="0.35">
      <c r="A252" s="51"/>
      <c r="B252" s="61"/>
      <c r="C252" s="18"/>
      <c r="D252" s="39"/>
      <c r="E252" s="39"/>
      <c r="F252" s="39"/>
      <c r="G252" s="39"/>
      <c r="H252" s="39"/>
      <c r="I252" s="39"/>
      <c r="J252" s="39"/>
    </row>
    <row r="253" spans="1:10" ht="14" x14ac:dyDescent="0.35">
      <c r="A253" s="51"/>
      <c r="B253" s="61"/>
      <c r="C253" s="18"/>
      <c r="D253" s="39"/>
      <c r="E253" s="39"/>
      <c r="F253" s="39"/>
      <c r="G253" s="39"/>
      <c r="H253" s="39"/>
      <c r="I253" s="39"/>
      <c r="J253" s="39"/>
    </row>
    <row r="254" spans="1:10" ht="14" x14ac:dyDescent="0.35">
      <c r="A254" s="51"/>
      <c r="B254" s="61"/>
      <c r="C254" s="18"/>
      <c r="D254" s="39"/>
      <c r="E254" s="39"/>
      <c r="F254" s="39"/>
      <c r="G254" s="39"/>
      <c r="H254" s="39"/>
      <c r="I254" s="39"/>
      <c r="J254" s="39"/>
    </row>
    <row r="255" spans="1:10" ht="14" x14ac:dyDescent="0.35">
      <c r="A255" s="51"/>
      <c r="B255" s="61"/>
      <c r="C255" s="18"/>
      <c r="D255" s="39"/>
      <c r="E255" s="39"/>
      <c r="F255" s="39"/>
      <c r="G255" s="39"/>
      <c r="H255" s="39"/>
      <c r="I255" s="39"/>
      <c r="J255" s="39"/>
    </row>
    <row r="256" spans="1:10" ht="14" x14ac:dyDescent="0.35">
      <c r="A256" s="51"/>
      <c r="B256" s="61"/>
      <c r="C256" s="18"/>
      <c r="D256" s="39"/>
      <c r="E256" s="39"/>
      <c r="F256" s="39"/>
      <c r="G256" s="39"/>
      <c r="H256" s="39"/>
      <c r="I256" s="39"/>
      <c r="J256" s="39"/>
    </row>
    <row r="257" spans="1:10" ht="24" customHeight="1" x14ac:dyDescent="0.35">
      <c r="A257" s="51"/>
      <c r="B257" s="61"/>
      <c r="C257" s="18"/>
      <c r="D257" s="39"/>
      <c r="E257" s="39"/>
      <c r="F257" s="39"/>
      <c r="G257" s="39"/>
      <c r="H257" s="39"/>
      <c r="I257" s="39"/>
      <c r="J257" s="39"/>
    </row>
    <row r="258" spans="1:10" ht="27" customHeight="1" x14ac:dyDescent="0.35">
      <c r="A258" s="51"/>
      <c r="B258" s="61"/>
      <c r="C258" s="18"/>
      <c r="D258" s="39"/>
      <c r="E258" s="39"/>
      <c r="F258" s="39"/>
      <c r="G258" s="39"/>
      <c r="H258" s="39"/>
      <c r="I258" s="39"/>
      <c r="J258" s="39"/>
    </row>
    <row r="259" spans="1:10" ht="27" customHeight="1" x14ac:dyDescent="0.35">
      <c r="A259" s="51"/>
      <c r="B259" s="61"/>
      <c r="C259" s="18"/>
      <c r="D259" s="39"/>
      <c r="E259" s="39"/>
      <c r="F259" s="39"/>
      <c r="G259" s="39"/>
      <c r="H259" s="39"/>
      <c r="I259" s="39"/>
      <c r="J259" s="39"/>
    </row>
    <row r="260" spans="1:10" ht="14" x14ac:dyDescent="0.35">
      <c r="A260" s="51"/>
      <c r="B260" s="61"/>
      <c r="C260" s="18"/>
      <c r="D260" s="39"/>
      <c r="E260" s="39"/>
      <c r="F260" s="39"/>
      <c r="G260" s="39"/>
      <c r="H260" s="39"/>
      <c r="I260" s="39"/>
      <c r="J260" s="39"/>
    </row>
    <row r="261" spans="1:10" ht="25.5" customHeight="1" x14ac:dyDescent="0.35">
      <c r="A261" s="51"/>
      <c r="B261" s="61"/>
      <c r="C261" s="18"/>
      <c r="D261" s="39"/>
      <c r="E261" s="39"/>
      <c r="F261" s="39"/>
      <c r="G261" s="39"/>
      <c r="H261" s="39"/>
      <c r="I261" s="39"/>
      <c r="J261" s="39"/>
    </row>
    <row r="262" spans="1:10" ht="14" x14ac:dyDescent="0.35">
      <c r="A262" s="51"/>
      <c r="B262" s="61"/>
      <c r="C262" s="18"/>
      <c r="D262" s="39"/>
      <c r="E262" s="39"/>
      <c r="F262" s="39"/>
      <c r="G262" s="39"/>
      <c r="H262" s="39"/>
      <c r="I262" s="39"/>
      <c r="J262" s="39"/>
    </row>
    <row r="263" spans="1:10" ht="33.75" customHeight="1" x14ac:dyDescent="0.35">
      <c r="A263" s="51"/>
      <c r="B263" s="61"/>
      <c r="C263" s="18"/>
      <c r="D263" s="39"/>
      <c r="E263" s="39"/>
      <c r="F263" s="39"/>
      <c r="G263" s="39"/>
      <c r="H263" s="39"/>
      <c r="I263" s="39"/>
      <c r="J263" s="39"/>
    </row>
    <row r="264" spans="1:10" ht="29.25" customHeight="1" x14ac:dyDescent="0.35">
      <c r="A264" s="51"/>
      <c r="B264" s="61"/>
      <c r="C264" s="18"/>
      <c r="D264" s="39"/>
      <c r="E264" s="39"/>
      <c r="F264" s="39"/>
      <c r="G264" s="39"/>
      <c r="H264" s="39"/>
      <c r="I264" s="39"/>
      <c r="J264" s="39"/>
    </row>
    <row r="265" spans="1:10" ht="23.25" customHeight="1" x14ac:dyDescent="0.35">
      <c r="A265" s="51"/>
      <c r="B265" s="61"/>
      <c r="C265" s="18"/>
      <c r="D265" s="39"/>
      <c r="E265" s="39"/>
      <c r="F265" s="39"/>
      <c r="G265" s="39"/>
      <c r="H265" s="39"/>
      <c r="I265" s="39"/>
      <c r="J265" s="39"/>
    </row>
    <row r="266" spans="1:10" ht="15" customHeight="1" x14ac:dyDescent="0.35">
      <c r="A266" s="51"/>
      <c r="B266" s="61"/>
      <c r="C266" s="18"/>
      <c r="D266" s="39"/>
      <c r="E266" s="39"/>
      <c r="F266" s="39"/>
      <c r="G266" s="39"/>
      <c r="H266" s="39"/>
      <c r="I266" s="39"/>
      <c r="J266" s="39"/>
    </row>
    <row r="267" spans="1:10" ht="28.5" customHeight="1" x14ac:dyDescent="0.35">
      <c r="A267" s="51"/>
      <c r="B267" s="61"/>
      <c r="C267" s="18"/>
      <c r="D267" s="39"/>
      <c r="E267" s="39"/>
      <c r="F267" s="39"/>
      <c r="G267" s="39"/>
      <c r="H267" s="39"/>
      <c r="I267" s="39"/>
      <c r="J267" s="39"/>
    </row>
    <row r="268" spans="1:10" ht="24" customHeight="1" x14ac:dyDescent="0.35">
      <c r="A268" s="51"/>
      <c r="B268" s="61"/>
      <c r="C268" s="18"/>
      <c r="D268" s="39"/>
      <c r="E268" s="39"/>
      <c r="F268" s="39"/>
      <c r="G268" s="39"/>
      <c r="H268" s="39"/>
      <c r="I268" s="39"/>
      <c r="J268" s="39"/>
    </row>
    <row r="269" spans="1:10" ht="14" x14ac:dyDescent="0.35">
      <c r="A269" s="51"/>
      <c r="B269" s="61"/>
      <c r="C269" s="18"/>
      <c r="D269" s="39"/>
      <c r="E269" s="39"/>
      <c r="F269" s="39"/>
      <c r="G269" s="39"/>
      <c r="H269" s="39"/>
      <c r="I269" s="39"/>
      <c r="J269" s="39"/>
    </row>
    <row r="270" spans="1:10" ht="14" x14ac:dyDescent="0.35">
      <c r="A270" s="51"/>
      <c r="B270" s="61"/>
      <c r="C270" s="18"/>
      <c r="D270" s="39"/>
      <c r="E270" s="39"/>
      <c r="F270" s="39"/>
      <c r="G270" s="39"/>
      <c r="H270" s="39"/>
      <c r="I270" s="39"/>
      <c r="J270" s="39"/>
    </row>
    <row r="271" spans="1:10" ht="15" customHeight="1" x14ac:dyDescent="0.35">
      <c r="A271" s="51"/>
      <c r="B271" s="61"/>
      <c r="C271" s="18"/>
      <c r="D271" s="39"/>
      <c r="E271" s="39"/>
      <c r="F271" s="39"/>
      <c r="G271" s="39"/>
      <c r="H271" s="39"/>
      <c r="I271" s="39"/>
      <c r="J271" s="39"/>
    </row>
    <row r="272" spans="1:10" ht="15" customHeight="1" x14ac:dyDescent="0.35">
      <c r="A272" s="51"/>
      <c r="B272" s="61"/>
      <c r="C272" s="18"/>
      <c r="D272" s="39"/>
      <c r="E272" s="39"/>
      <c r="F272" s="39"/>
      <c r="G272" s="39"/>
      <c r="H272" s="39"/>
      <c r="I272" s="39"/>
      <c r="J272" s="39"/>
    </row>
    <row r="273" spans="1:10" ht="15" customHeight="1" x14ac:dyDescent="0.35">
      <c r="A273" s="51"/>
      <c r="B273" s="61"/>
      <c r="C273" s="18"/>
      <c r="D273" s="39"/>
      <c r="E273" s="39"/>
      <c r="F273" s="39"/>
      <c r="G273" s="39"/>
      <c r="H273" s="39"/>
      <c r="I273" s="39"/>
      <c r="J273" s="39"/>
    </row>
    <row r="274" spans="1:10" ht="15" customHeight="1" x14ac:dyDescent="0.35">
      <c r="A274" s="51"/>
      <c r="B274" s="61"/>
      <c r="C274" s="18"/>
      <c r="D274" s="39"/>
      <c r="E274" s="39"/>
      <c r="F274" s="39"/>
      <c r="G274" s="39"/>
      <c r="H274" s="39"/>
      <c r="I274" s="39"/>
      <c r="J274" s="39"/>
    </row>
    <row r="275" spans="1:10" ht="25.5" customHeight="1" x14ac:dyDescent="0.35">
      <c r="A275" s="51"/>
      <c r="B275" s="61"/>
      <c r="C275" s="18"/>
      <c r="D275" s="39"/>
      <c r="E275" s="39"/>
      <c r="F275" s="39"/>
      <c r="G275" s="39"/>
      <c r="H275" s="39"/>
      <c r="I275" s="39"/>
      <c r="J275" s="39"/>
    </row>
    <row r="276" spans="1:10" ht="15" customHeight="1" x14ac:dyDescent="0.35">
      <c r="A276" s="51"/>
      <c r="B276" s="61"/>
      <c r="C276" s="18"/>
      <c r="D276" s="39"/>
      <c r="E276" s="39"/>
      <c r="F276" s="39"/>
      <c r="G276" s="39"/>
      <c r="H276" s="39"/>
      <c r="I276" s="39"/>
      <c r="J276" s="39"/>
    </row>
    <row r="277" spans="1:10" ht="14" x14ac:dyDescent="0.35">
      <c r="A277" s="51"/>
      <c r="B277" s="61"/>
      <c r="C277" s="18"/>
      <c r="D277" s="39"/>
      <c r="E277" s="39"/>
      <c r="F277" s="39"/>
      <c r="G277" s="39"/>
      <c r="H277" s="39"/>
      <c r="I277" s="39"/>
      <c r="J277" s="39"/>
    </row>
    <row r="278" spans="1:10" ht="30" customHeight="1" x14ac:dyDescent="0.35">
      <c r="A278" s="51"/>
      <c r="B278" s="61"/>
      <c r="C278" s="18"/>
      <c r="D278" s="39"/>
      <c r="E278" s="39"/>
      <c r="F278" s="39"/>
      <c r="G278" s="39"/>
      <c r="H278" s="39"/>
      <c r="I278" s="39"/>
      <c r="J278" s="39"/>
    </row>
    <row r="279" spans="1:10" ht="14" x14ac:dyDescent="0.35">
      <c r="A279" s="51"/>
      <c r="B279" s="61"/>
      <c r="C279" s="18"/>
      <c r="D279" s="39"/>
      <c r="E279" s="39"/>
      <c r="F279" s="39"/>
      <c r="G279" s="39"/>
      <c r="H279" s="39"/>
      <c r="I279" s="39"/>
      <c r="J279" s="39"/>
    </row>
    <row r="280" spans="1:10" ht="14" x14ac:dyDescent="0.35">
      <c r="A280" s="51"/>
      <c r="B280" s="61"/>
      <c r="C280" s="18"/>
      <c r="D280" s="39"/>
      <c r="E280" s="39"/>
      <c r="F280" s="39"/>
      <c r="G280" s="39"/>
      <c r="H280" s="39"/>
      <c r="I280" s="39"/>
      <c r="J280" s="39"/>
    </row>
    <row r="281" spans="1:10" ht="15" customHeight="1" x14ac:dyDescent="0.35">
      <c r="A281" s="51"/>
      <c r="B281" s="61"/>
      <c r="C281" s="18"/>
      <c r="D281" s="39"/>
      <c r="E281" s="39"/>
      <c r="F281" s="39"/>
      <c r="G281" s="39"/>
      <c r="H281" s="39"/>
      <c r="I281" s="39"/>
      <c r="J281" s="39"/>
    </row>
    <row r="282" spans="1:10" ht="15" customHeight="1" x14ac:dyDescent="0.35">
      <c r="A282" s="51"/>
      <c r="B282" s="61"/>
      <c r="C282" s="18"/>
      <c r="D282" s="39"/>
      <c r="E282" s="39"/>
      <c r="F282" s="39"/>
      <c r="G282" s="39"/>
      <c r="H282" s="39"/>
      <c r="I282" s="39"/>
      <c r="J282" s="39"/>
    </row>
    <row r="283" spans="1:10" ht="15" customHeight="1" x14ac:dyDescent="0.35">
      <c r="A283" s="51"/>
      <c r="B283" s="61"/>
      <c r="C283" s="18"/>
      <c r="D283" s="39"/>
      <c r="E283" s="39"/>
      <c r="F283" s="39"/>
      <c r="G283" s="39"/>
      <c r="H283" s="39"/>
      <c r="I283" s="39"/>
      <c r="J283" s="39"/>
    </row>
    <row r="284" spans="1:10" ht="15" customHeight="1" x14ac:dyDescent="0.35">
      <c r="A284" s="51"/>
      <c r="B284" s="61"/>
      <c r="C284" s="18"/>
      <c r="D284" s="39"/>
      <c r="E284" s="39"/>
      <c r="F284" s="39"/>
      <c r="G284" s="39"/>
      <c r="H284" s="39"/>
      <c r="I284" s="39"/>
      <c r="J284" s="39"/>
    </row>
    <row r="285" spans="1:10" ht="15" customHeight="1" x14ac:dyDescent="0.35">
      <c r="A285" s="51"/>
      <c r="B285" s="61"/>
      <c r="C285" s="18"/>
      <c r="D285" s="39"/>
      <c r="E285" s="39"/>
      <c r="F285" s="39"/>
      <c r="G285" s="39"/>
      <c r="H285" s="39"/>
      <c r="I285" s="39"/>
      <c r="J285" s="39"/>
    </row>
    <row r="286" spans="1:10" ht="15" customHeight="1" x14ac:dyDescent="0.35">
      <c r="A286" s="51"/>
      <c r="B286" s="61"/>
      <c r="C286" s="18"/>
      <c r="D286" s="39"/>
      <c r="E286" s="39"/>
      <c r="F286" s="39"/>
      <c r="G286" s="39"/>
      <c r="H286" s="39"/>
      <c r="I286" s="39"/>
      <c r="J286" s="39"/>
    </row>
    <row r="287" spans="1:10" ht="14" x14ac:dyDescent="0.35">
      <c r="A287" s="51"/>
      <c r="B287" s="61"/>
      <c r="C287" s="18"/>
      <c r="D287" s="39"/>
      <c r="E287" s="39"/>
      <c r="F287" s="39"/>
      <c r="G287" s="39"/>
      <c r="H287" s="39"/>
      <c r="I287" s="39"/>
      <c r="J287" s="39"/>
    </row>
    <row r="288" spans="1:10" ht="28.5" customHeight="1" x14ac:dyDescent="0.35">
      <c r="A288" s="51"/>
      <c r="B288" s="61"/>
      <c r="C288" s="18"/>
      <c r="D288" s="39"/>
      <c r="E288" s="39"/>
      <c r="F288" s="39"/>
      <c r="G288" s="39"/>
      <c r="H288" s="39"/>
      <c r="I288" s="39"/>
      <c r="J288" s="39"/>
    </row>
    <row r="289" spans="1:10" ht="14" x14ac:dyDescent="0.35">
      <c r="A289" s="51"/>
      <c r="B289" s="61"/>
      <c r="C289" s="18"/>
      <c r="D289" s="39"/>
      <c r="E289" s="39"/>
      <c r="F289" s="39"/>
      <c r="G289" s="39"/>
      <c r="H289" s="39"/>
      <c r="I289" s="39"/>
      <c r="J289" s="39"/>
    </row>
    <row r="290" spans="1:10" ht="14" x14ac:dyDescent="0.35">
      <c r="A290" s="51"/>
      <c r="B290" s="61"/>
      <c r="C290" s="18"/>
      <c r="D290" s="39"/>
      <c r="E290" s="39"/>
      <c r="F290" s="39"/>
      <c r="G290" s="39"/>
      <c r="H290" s="39"/>
      <c r="I290" s="39"/>
      <c r="J290" s="39"/>
    </row>
    <row r="291" spans="1:10" ht="14" x14ac:dyDescent="0.35">
      <c r="A291" s="51"/>
      <c r="B291" s="61"/>
      <c r="C291" s="18"/>
      <c r="D291" s="39"/>
      <c r="E291" s="39"/>
      <c r="F291" s="39"/>
      <c r="G291" s="39"/>
      <c r="H291" s="39"/>
      <c r="I291" s="39"/>
      <c r="J291" s="39"/>
    </row>
    <row r="292" spans="1:10" ht="14" x14ac:dyDescent="0.35">
      <c r="A292" s="51"/>
      <c r="B292" s="61"/>
      <c r="C292" s="18"/>
      <c r="D292" s="39"/>
      <c r="E292" s="39"/>
      <c r="F292" s="39"/>
      <c r="G292" s="39"/>
      <c r="H292" s="39"/>
      <c r="I292" s="39"/>
      <c r="J292" s="39"/>
    </row>
    <row r="293" spans="1:10" ht="14" x14ac:dyDescent="0.35">
      <c r="A293" s="51"/>
      <c r="B293" s="61"/>
      <c r="C293" s="18"/>
      <c r="D293" s="39"/>
      <c r="E293" s="39"/>
      <c r="F293" s="39"/>
      <c r="G293" s="39"/>
      <c r="H293" s="39"/>
      <c r="I293" s="39"/>
      <c r="J293" s="39"/>
    </row>
    <row r="294" spans="1:10" ht="14" x14ac:dyDescent="0.35">
      <c r="A294" s="51"/>
      <c r="B294" s="61"/>
      <c r="C294" s="18"/>
      <c r="D294" s="39"/>
      <c r="E294" s="39"/>
      <c r="F294" s="39"/>
      <c r="G294" s="39"/>
      <c r="H294" s="39"/>
      <c r="I294" s="39"/>
      <c r="J294" s="39"/>
    </row>
    <row r="295" spans="1:10" ht="24.75" customHeight="1" x14ac:dyDescent="0.35">
      <c r="A295" s="51"/>
      <c r="B295" s="61"/>
      <c r="C295" s="18"/>
      <c r="D295" s="39"/>
      <c r="E295" s="39"/>
      <c r="F295" s="39"/>
      <c r="G295" s="39"/>
      <c r="H295" s="39"/>
      <c r="I295" s="39"/>
      <c r="J295" s="39"/>
    </row>
    <row r="296" spans="1:10" ht="14" x14ac:dyDescent="0.35">
      <c r="A296" s="51"/>
      <c r="B296" s="61"/>
      <c r="C296" s="18"/>
      <c r="D296" s="39"/>
      <c r="E296" s="39"/>
      <c r="F296" s="39"/>
      <c r="G296" s="39"/>
      <c r="H296" s="39"/>
      <c r="I296" s="39"/>
      <c r="J296" s="39"/>
    </row>
    <row r="297" spans="1:10" ht="14" x14ac:dyDescent="0.35">
      <c r="A297" s="51"/>
      <c r="B297" s="61"/>
      <c r="C297" s="18"/>
      <c r="D297" s="39"/>
      <c r="E297" s="39"/>
      <c r="F297" s="39"/>
      <c r="G297" s="39"/>
      <c r="H297" s="39"/>
      <c r="I297" s="39"/>
      <c r="J297" s="39"/>
    </row>
    <row r="298" spans="1:10" ht="14" x14ac:dyDescent="0.35">
      <c r="A298" s="51"/>
      <c r="B298" s="61"/>
      <c r="C298" s="18"/>
      <c r="D298" s="39"/>
      <c r="E298" s="39"/>
      <c r="F298" s="39"/>
      <c r="G298" s="39"/>
      <c r="H298" s="39"/>
      <c r="I298" s="39"/>
      <c r="J298" s="39"/>
    </row>
    <row r="299" spans="1:10" ht="14" x14ac:dyDescent="0.35">
      <c r="A299" s="51"/>
      <c r="B299" s="61"/>
      <c r="C299" s="18"/>
      <c r="D299" s="39"/>
      <c r="E299" s="39"/>
      <c r="F299" s="39"/>
      <c r="G299" s="39"/>
      <c r="H299" s="39"/>
      <c r="I299" s="39"/>
      <c r="J299" s="39"/>
    </row>
    <row r="300" spans="1:10" ht="14" x14ac:dyDescent="0.35">
      <c r="A300" s="51"/>
      <c r="B300" s="61"/>
      <c r="C300" s="18"/>
      <c r="D300" s="39"/>
      <c r="E300" s="39"/>
      <c r="F300" s="39"/>
      <c r="G300" s="39"/>
      <c r="H300" s="39"/>
      <c r="I300" s="39"/>
      <c r="J300" s="39"/>
    </row>
    <row r="301" spans="1:10" ht="15" customHeight="1" x14ac:dyDescent="0.35">
      <c r="A301" s="51"/>
      <c r="B301" s="61"/>
      <c r="C301" s="18"/>
      <c r="D301" s="39"/>
      <c r="E301" s="39"/>
      <c r="F301" s="39"/>
      <c r="G301" s="39"/>
      <c r="H301" s="39"/>
      <c r="I301" s="39"/>
      <c r="J301" s="39"/>
    </row>
    <row r="302" spans="1:10" ht="14" x14ac:dyDescent="0.35">
      <c r="A302" s="51"/>
      <c r="B302" s="61"/>
      <c r="C302" s="18"/>
      <c r="D302" s="39"/>
      <c r="E302" s="39"/>
      <c r="F302" s="39"/>
      <c r="G302" s="39"/>
      <c r="H302" s="39"/>
      <c r="I302" s="39"/>
      <c r="J302" s="39"/>
    </row>
    <row r="303" spans="1:10" ht="15" customHeight="1" x14ac:dyDescent="0.35">
      <c r="A303" s="51"/>
      <c r="B303" s="61"/>
      <c r="C303" s="18"/>
      <c r="D303" s="39"/>
      <c r="E303" s="39"/>
      <c r="F303" s="39"/>
      <c r="G303" s="39"/>
      <c r="H303" s="39"/>
      <c r="I303" s="39"/>
      <c r="J303" s="39"/>
    </row>
    <row r="304" spans="1:10" ht="14" x14ac:dyDescent="0.35">
      <c r="A304" s="51"/>
      <c r="B304" s="61"/>
      <c r="C304" s="18"/>
      <c r="D304" s="39"/>
      <c r="E304" s="39"/>
      <c r="F304" s="39"/>
      <c r="G304" s="39"/>
      <c r="H304" s="39"/>
      <c r="I304" s="39"/>
      <c r="J304" s="39"/>
    </row>
    <row r="305" spans="1:10" ht="15" customHeight="1" x14ac:dyDescent="0.35">
      <c r="A305" s="51"/>
      <c r="B305" s="61"/>
      <c r="C305" s="18"/>
      <c r="D305" s="39"/>
      <c r="E305" s="39"/>
      <c r="F305" s="39"/>
      <c r="G305" s="39"/>
      <c r="H305" s="39"/>
      <c r="I305" s="39"/>
      <c r="J305" s="39"/>
    </row>
    <row r="306" spans="1:10" ht="15" customHeight="1" x14ac:dyDescent="0.35">
      <c r="A306" s="51"/>
      <c r="B306" s="61"/>
      <c r="C306" s="18"/>
      <c r="D306" s="39"/>
      <c r="E306" s="39"/>
      <c r="F306" s="39"/>
      <c r="G306" s="39"/>
      <c r="H306" s="39"/>
      <c r="I306" s="39"/>
      <c r="J306" s="39"/>
    </row>
    <row r="307" spans="1:10" ht="14" x14ac:dyDescent="0.35">
      <c r="A307" s="51"/>
      <c r="B307" s="61"/>
      <c r="C307" s="18"/>
      <c r="D307" s="39"/>
      <c r="E307" s="39"/>
      <c r="F307" s="39"/>
      <c r="G307" s="39"/>
      <c r="H307" s="39"/>
      <c r="I307" s="39"/>
      <c r="J307" s="39"/>
    </row>
    <row r="308" spans="1:10" ht="14" x14ac:dyDescent="0.35">
      <c r="A308" s="51"/>
      <c r="B308" s="61"/>
      <c r="C308" s="18"/>
      <c r="D308" s="39"/>
      <c r="E308" s="39"/>
      <c r="F308" s="39"/>
      <c r="G308" s="39"/>
      <c r="H308" s="39"/>
      <c r="I308" s="39"/>
      <c r="J308" s="39"/>
    </row>
    <row r="309" spans="1:10" ht="14" x14ac:dyDescent="0.35">
      <c r="A309" s="51"/>
      <c r="B309" s="61"/>
      <c r="C309" s="18"/>
      <c r="D309" s="39"/>
      <c r="E309" s="39"/>
      <c r="F309" s="39"/>
      <c r="G309" s="39"/>
      <c r="H309" s="39"/>
      <c r="I309" s="39"/>
      <c r="J309" s="39"/>
    </row>
    <row r="310" spans="1:10" ht="14" x14ac:dyDescent="0.35">
      <c r="A310" s="51"/>
      <c r="B310" s="61"/>
      <c r="C310" s="18"/>
      <c r="D310" s="39"/>
      <c r="E310" s="39"/>
      <c r="F310" s="39"/>
      <c r="G310" s="39"/>
      <c r="H310" s="39"/>
      <c r="I310" s="39"/>
      <c r="J310" s="39"/>
    </row>
    <row r="311" spans="1:10" ht="14" x14ac:dyDescent="0.35">
      <c r="A311" s="51"/>
      <c r="B311" s="61"/>
      <c r="C311" s="18"/>
      <c r="D311" s="39"/>
      <c r="E311" s="39"/>
      <c r="F311" s="39"/>
      <c r="G311" s="39"/>
      <c r="H311" s="39"/>
      <c r="I311" s="39"/>
      <c r="J311" s="39"/>
    </row>
    <row r="312" spans="1:10" ht="25.5" customHeight="1" x14ac:dyDescent="0.35">
      <c r="A312" s="51"/>
      <c r="B312" s="61"/>
      <c r="C312" s="18"/>
      <c r="D312" s="39"/>
      <c r="E312" s="39"/>
      <c r="F312" s="39"/>
      <c r="G312" s="39"/>
      <c r="H312" s="39"/>
      <c r="I312" s="39"/>
      <c r="J312" s="39"/>
    </row>
    <row r="313" spans="1:10" ht="29.25" customHeight="1" x14ac:dyDescent="0.35">
      <c r="A313" s="51"/>
      <c r="B313" s="61"/>
      <c r="C313" s="18"/>
      <c r="D313" s="39"/>
      <c r="E313" s="39"/>
      <c r="F313" s="39"/>
      <c r="G313" s="39"/>
      <c r="H313" s="39"/>
      <c r="I313" s="39"/>
      <c r="J313" s="39"/>
    </row>
    <row r="314" spans="1:10" ht="14" x14ac:dyDescent="0.35">
      <c r="A314" s="51"/>
      <c r="B314" s="61"/>
      <c r="C314" s="18"/>
      <c r="D314" s="39"/>
      <c r="E314" s="39"/>
      <c r="F314" s="39"/>
      <c r="G314" s="39"/>
      <c r="H314" s="39"/>
      <c r="I314" s="39"/>
      <c r="J314" s="39"/>
    </row>
    <row r="315" spans="1:10" ht="29.25" customHeight="1" x14ac:dyDescent="0.35">
      <c r="A315" s="51"/>
      <c r="B315" s="61"/>
      <c r="C315" s="18"/>
      <c r="D315" s="39"/>
      <c r="E315" s="39"/>
      <c r="F315" s="39"/>
      <c r="G315" s="39"/>
      <c r="H315" s="39"/>
      <c r="I315" s="39"/>
      <c r="J315" s="39"/>
    </row>
    <row r="316" spans="1:10" ht="14" x14ac:dyDescent="0.35">
      <c r="A316" s="51"/>
      <c r="B316" s="61"/>
      <c r="C316" s="18"/>
      <c r="D316" s="39"/>
      <c r="E316" s="39"/>
      <c r="F316" s="39"/>
      <c r="G316" s="39"/>
      <c r="H316" s="39"/>
      <c r="I316" s="39"/>
      <c r="J316" s="39"/>
    </row>
    <row r="317" spans="1:10" ht="14" x14ac:dyDescent="0.35">
      <c r="A317" s="51"/>
      <c r="B317" s="61"/>
      <c r="C317" s="18"/>
      <c r="D317" s="39"/>
      <c r="E317" s="39"/>
      <c r="F317" s="39"/>
      <c r="G317" s="39"/>
      <c r="H317" s="39"/>
      <c r="I317" s="39"/>
      <c r="J317" s="39"/>
    </row>
    <row r="318" spans="1:10" ht="14" x14ac:dyDescent="0.35">
      <c r="A318" s="51"/>
      <c r="B318" s="61"/>
      <c r="C318" s="18"/>
      <c r="D318" s="39"/>
      <c r="E318" s="39"/>
      <c r="F318" s="39"/>
      <c r="G318" s="39"/>
      <c r="H318" s="39"/>
      <c r="I318" s="39"/>
      <c r="J318" s="39"/>
    </row>
    <row r="319" spans="1:10" ht="14" x14ac:dyDescent="0.35">
      <c r="A319" s="51"/>
      <c r="B319" s="61"/>
      <c r="C319" s="18"/>
      <c r="D319" s="39"/>
      <c r="E319" s="39"/>
      <c r="F319" s="39"/>
      <c r="G319" s="39"/>
      <c r="H319" s="39"/>
      <c r="I319" s="39"/>
      <c r="J319" s="39"/>
    </row>
    <row r="320" spans="1:10" ht="14" x14ac:dyDescent="0.35">
      <c r="A320" s="51"/>
      <c r="B320" s="61"/>
      <c r="C320" s="18"/>
      <c r="D320" s="39"/>
      <c r="E320" s="39"/>
      <c r="F320" s="39"/>
      <c r="G320" s="39"/>
      <c r="H320" s="39"/>
      <c r="I320" s="39"/>
      <c r="J320" s="39"/>
    </row>
    <row r="321" spans="1:10" ht="14" x14ac:dyDescent="0.35">
      <c r="A321" s="51"/>
      <c r="B321" s="52"/>
      <c r="C321" s="18"/>
      <c r="D321" s="39"/>
      <c r="E321" s="39"/>
      <c r="F321" s="39"/>
      <c r="G321" s="39"/>
      <c r="H321" s="39"/>
      <c r="I321" s="39"/>
      <c r="J321" s="39"/>
    </row>
    <row r="322" spans="1:10" ht="25.5" customHeight="1" x14ac:dyDescent="0.35">
      <c r="A322" s="51"/>
      <c r="B322" s="61"/>
      <c r="C322" s="18"/>
      <c r="D322" s="39"/>
      <c r="E322" s="39"/>
      <c r="F322" s="39"/>
      <c r="G322" s="39"/>
      <c r="H322" s="39"/>
      <c r="I322" s="39"/>
      <c r="J322" s="39"/>
    </row>
    <row r="323" spans="1:10" ht="14" x14ac:dyDescent="0.35">
      <c r="A323" s="51"/>
      <c r="B323" s="61"/>
      <c r="C323" s="18"/>
      <c r="D323" s="39"/>
      <c r="E323" s="39"/>
      <c r="F323" s="39"/>
      <c r="G323" s="39"/>
      <c r="H323" s="39"/>
      <c r="I323" s="39"/>
      <c r="J323" s="39"/>
    </row>
    <row r="324" spans="1:10" ht="14" x14ac:dyDescent="0.35">
      <c r="A324" s="51"/>
      <c r="B324" s="61"/>
      <c r="C324" s="18"/>
      <c r="D324" s="39"/>
      <c r="E324" s="39"/>
      <c r="F324" s="39"/>
      <c r="G324" s="39"/>
      <c r="H324" s="39"/>
      <c r="I324" s="39"/>
      <c r="J324" s="39"/>
    </row>
    <row r="325" spans="1:10" ht="14" x14ac:dyDescent="0.35">
      <c r="A325" s="51"/>
      <c r="B325" s="61"/>
      <c r="C325" s="18"/>
      <c r="D325" s="39"/>
      <c r="E325" s="39"/>
      <c r="F325" s="39"/>
      <c r="G325" s="39"/>
      <c r="H325" s="39"/>
      <c r="I325" s="39"/>
      <c r="J325" s="39"/>
    </row>
    <row r="326" spans="1:10" ht="14" x14ac:dyDescent="0.35">
      <c r="A326" s="51"/>
      <c r="B326" s="61"/>
      <c r="C326" s="18"/>
      <c r="D326" s="39"/>
      <c r="E326" s="39"/>
      <c r="F326" s="39"/>
      <c r="G326" s="39"/>
      <c r="H326" s="39"/>
      <c r="I326" s="39"/>
      <c r="J326" s="39"/>
    </row>
    <row r="327" spans="1:10" ht="14" x14ac:dyDescent="0.35">
      <c r="A327" s="51"/>
      <c r="B327" s="61"/>
      <c r="C327" s="18"/>
      <c r="D327" s="39"/>
      <c r="E327" s="39"/>
      <c r="F327" s="39"/>
      <c r="G327" s="39"/>
      <c r="H327" s="39"/>
      <c r="I327" s="39"/>
      <c r="J327" s="39"/>
    </row>
    <row r="328" spans="1:10" ht="14" x14ac:dyDescent="0.35">
      <c r="A328" s="51"/>
      <c r="B328" s="61"/>
      <c r="C328" s="18"/>
      <c r="D328" s="39"/>
      <c r="E328" s="39"/>
      <c r="F328" s="39"/>
      <c r="G328" s="39"/>
      <c r="H328" s="39"/>
      <c r="I328" s="39"/>
      <c r="J328" s="39"/>
    </row>
    <row r="329" spans="1:10" ht="14" x14ac:dyDescent="0.35">
      <c r="A329" s="51"/>
      <c r="B329" s="61"/>
      <c r="C329" s="18"/>
      <c r="D329" s="39"/>
      <c r="E329" s="39"/>
      <c r="F329" s="39"/>
      <c r="G329" s="39"/>
      <c r="H329" s="39"/>
      <c r="I329" s="39"/>
      <c r="J329" s="39"/>
    </row>
    <row r="330" spans="1:10" ht="14" x14ac:dyDescent="0.35">
      <c r="A330" s="51"/>
      <c r="B330" s="61"/>
      <c r="C330" s="18"/>
      <c r="D330" s="39"/>
      <c r="E330" s="39"/>
      <c r="F330" s="39"/>
      <c r="G330" s="39"/>
      <c r="H330" s="39"/>
      <c r="I330" s="39"/>
      <c r="J330" s="39"/>
    </row>
    <row r="331" spans="1:10" ht="41.25" customHeight="1" x14ac:dyDescent="0.35">
      <c r="A331" s="51"/>
      <c r="B331" s="61"/>
      <c r="C331" s="18"/>
      <c r="D331" s="39"/>
      <c r="E331" s="39"/>
      <c r="F331" s="39"/>
      <c r="G331" s="39"/>
      <c r="H331" s="39"/>
      <c r="I331" s="39"/>
      <c r="J331" s="39"/>
    </row>
    <row r="332" spans="1:10" ht="14" x14ac:dyDescent="0.35">
      <c r="A332" s="51"/>
      <c r="B332" s="61"/>
      <c r="C332" s="18"/>
      <c r="D332" s="39"/>
      <c r="E332" s="39"/>
      <c r="F332" s="39"/>
      <c r="G332" s="39"/>
      <c r="H332" s="39"/>
      <c r="I332" s="39"/>
      <c r="J332" s="39"/>
    </row>
    <row r="333" spans="1:10" ht="14" x14ac:dyDescent="0.35">
      <c r="A333" s="51"/>
      <c r="B333" s="61"/>
      <c r="C333" s="18"/>
      <c r="D333" s="39"/>
      <c r="E333" s="39"/>
      <c r="F333" s="39"/>
      <c r="G333" s="39"/>
      <c r="H333" s="39"/>
      <c r="I333" s="39"/>
      <c r="J333" s="39"/>
    </row>
    <row r="334" spans="1:10" ht="14" x14ac:dyDescent="0.35">
      <c r="A334" s="51"/>
      <c r="B334" s="61"/>
      <c r="C334" s="18"/>
      <c r="D334" s="39"/>
      <c r="E334" s="39"/>
      <c r="F334" s="39"/>
      <c r="G334" s="39"/>
      <c r="H334" s="39"/>
      <c r="I334" s="39"/>
      <c r="J334" s="39"/>
    </row>
    <row r="335" spans="1:10" ht="14" x14ac:dyDescent="0.35">
      <c r="A335" s="51"/>
      <c r="B335" s="61"/>
      <c r="C335" s="18"/>
      <c r="D335" s="39"/>
      <c r="E335" s="39"/>
      <c r="F335" s="39"/>
      <c r="G335" s="39"/>
      <c r="H335" s="39"/>
      <c r="I335" s="39"/>
      <c r="J335" s="39"/>
    </row>
    <row r="336" spans="1:10" ht="14" x14ac:dyDescent="0.35">
      <c r="A336" s="51"/>
      <c r="B336" s="61"/>
      <c r="C336" s="18"/>
      <c r="D336" s="39"/>
      <c r="E336" s="39"/>
      <c r="F336" s="39"/>
      <c r="G336" s="39"/>
      <c r="H336" s="39"/>
      <c r="I336" s="39"/>
      <c r="J336" s="39"/>
    </row>
    <row r="337" spans="1:10" ht="14" x14ac:dyDescent="0.35">
      <c r="A337" s="51"/>
      <c r="B337" s="61"/>
      <c r="C337" s="18"/>
      <c r="D337" s="39"/>
      <c r="E337" s="39"/>
      <c r="F337" s="39"/>
      <c r="G337" s="39"/>
      <c r="H337" s="39"/>
      <c r="I337" s="39"/>
      <c r="J337" s="39"/>
    </row>
    <row r="338" spans="1:10" ht="14" x14ac:dyDescent="0.35">
      <c r="A338" s="51"/>
      <c r="B338" s="61"/>
      <c r="C338" s="18"/>
      <c r="D338" s="39"/>
      <c r="E338" s="39"/>
      <c r="F338" s="39"/>
      <c r="G338" s="39"/>
      <c r="H338" s="39"/>
      <c r="I338" s="39"/>
      <c r="J338" s="39"/>
    </row>
    <row r="339" spans="1:10" ht="14" x14ac:dyDescent="0.35">
      <c r="A339" s="51"/>
      <c r="B339" s="61"/>
      <c r="C339" s="18"/>
      <c r="D339" s="39"/>
      <c r="E339" s="39"/>
      <c r="F339" s="39"/>
      <c r="G339" s="39"/>
      <c r="H339" s="39"/>
      <c r="I339" s="39"/>
      <c r="J339" s="39"/>
    </row>
    <row r="340" spans="1:10" ht="14" x14ac:dyDescent="0.35">
      <c r="A340" s="51"/>
      <c r="B340" s="61"/>
      <c r="C340" s="18"/>
      <c r="D340" s="39"/>
      <c r="E340" s="39"/>
      <c r="F340" s="39"/>
      <c r="G340" s="39"/>
      <c r="H340" s="39"/>
      <c r="I340" s="39"/>
      <c r="J340" s="39"/>
    </row>
    <row r="341" spans="1:10" ht="14" x14ac:dyDescent="0.35">
      <c r="A341" s="51"/>
      <c r="B341" s="61"/>
      <c r="C341" s="18"/>
      <c r="D341" s="39"/>
      <c r="E341" s="39"/>
      <c r="F341" s="39"/>
      <c r="G341" s="39"/>
      <c r="H341" s="39"/>
      <c r="I341" s="39"/>
      <c r="J341" s="39"/>
    </row>
    <row r="342" spans="1:10" ht="14" x14ac:dyDescent="0.35">
      <c r="A342" s="51"/>
      <c r="B342" s="61"/>
      <c r="C342" s="18"/>
      <c r="D342" s="39"/>
      <c r="E342" s="39"/>
      <c r="F342" s="39"/>
      <c r="G342" s="39"/>
      <c r="H342" s="39"/>
      <c r="I342" s="39"/>
      <c r="J342" s="39"/>
    </row>
    <row r="343" spans="1:10" ht="14" x14ac:dyDescent="0.35">
      <c r="A343" s="51"/>
      <c r="B343" s="61"/>
      <c r="C343" s="18"/>
      <c r="D343" s="39"/>
      <c r="E343" s="39"/>
      <c r="F343" s="39"/>
      <c r="G343" s="39"/>
      <c r="H343" s="39"/>
      <c r="I343" s="39"/>
      <c r="J343" s="39"/>
    </row>
    <row r="344" spans="1:10" ht="14" x14ac:dyDescent="0.35">
      <c r="A344" s="51"/>
      <c r="B344" s="61"/>
      <c r="C344" s="18"/>
      <c r="D344" s="39"/>
      <c r="E344" s="39"/>
      <c r="F344" s="39"/>
      <c r="G344" s="39"/>
      <c r="H344" s="39"/>
      <c r="I344" s="39"/>
      <c r="J344" s="39"/>
    </row>
    <row r="345" spans="1:10" ht="14" x14ac:dyDescent="0.35">
      <c r="A345" s="51"/>
      <c r="B345" s="61"/>
      <c r="C345" s="18"/>
      <c r="D345" s="39"/>
      <c r="E345" s="39"/>
      <c r="F345" s="39"/>
      <c r="G345" s="39"/>
      <c r="H345" s="39"/>
      <c r="I345" s="39"/>
      <c r="J345" s="39"/>
    </row>
    <row r="346" spans="1:10" ht="14" x14ac:dyDescent="0.35">
      <c r="A346" s="51"/>
      <c r="B346" s="61"/>
      <c r="C346" s="18"/>
      <c r="D346" s="39"/>
      <c r="E346" s="39"/>
      <c r="F346" s="39"/>
      <c r="G346" s="39"/>
      <c r="H346" s="39"/>
      <c r="I346" s="39"/>
      <c r="J346" s="39"/>
    </row>
    <row r="347" spans="1:10" ht="14" x14ac:dyDescent="0.35">
      <c r="A347" s="51"/>
      <c r="B347" s="61"/>
      <c r="C347" s="18"/>
      <c r="D347" s="39"/>
      <c r="E347" s="39"/>
      <c r="F347" s="39"/>
      <c r="G347" s="39"/>
      <c r="H347" s="39"/>
      <c r="I347" s="39"/>
      <c r="J347" s="39"/>
    </row>
    <row r="348" spans="1:10" ht="14" x14ac:dyDescent="0.35">
      <c r="A348" s="51"/>
      <c r="B348" s="61"/>
      <c r="C348" s="18"/>
      <c r="D348" s="39"/>
      <c r="E348" s="39"/>
      <c r="F348" s="39"/>
      <c r="G348" s="39"/>
      <c r="H348" s="39"/>
      <c r="I348" s="39"/>
      <c r="J348" s="39"/>
    </row>
    <row r="349" spans="1:10" ht="14" x14ac:dyDescent="0.35">
      <c r="A349" s="51"/>
      <c r="B349" s="61"/>
      <c r="C349" s="18"/>
      <c r="D349" s="39"/>
      <c r="E349" s="39"/>
      <c r="F349" s="39"/>
      <c r="G349" s="39"/>
      <c r="H349" s="39"/>
      <c r="I349" s="39"/>
      <c r="J349" s="39"/>
    </row>
    <row r="350" spans="1:10" ht="14" x14ac:dyDescent="0.35">
      <c r="A350" s="51"/>
      <c r="B350" s="61"/>
      <c r="C350" s="18"/>
      <c r="D350" s="39"/>
      <c r="E350" s="39"/>
      <c r="F350" s="39"/>
      <c r="G350" s="39"/>
      <c r="H350" s="39"/>
      <c r="I350" s="39"/>
      <c r="J350" s="39"/>
    </row>
    <row r="351" spans="1:10" ht="14" x14ac:dyDescent="0.35">
      <c r="A351" s="51"/>
      <c r="B351" s="61"/>
      <c r="C351" s="18"/>
      <c r="D351" s="39"/>
      <c r="E351" s="39"/>
      <c r="F351" s="39"/>
      <c r="G351" s="39"/>
      <c r="H351" s="39"/>
      <c r="I351" s="39"/>
      <c r="J351" s="39"/>
    </row>
    <row r="352" spans="1:10" ht="14" x14ac:dyDescent="0.35">
      <c r="A352" s="51"/>
      <c r="B352" s="61"/>
      <c r="C352" s="18"/>
      <c r="D352" s="39"/>
      <c r="E352" s="39"/>
      <c r="F352" s="39"/>
      <c r="G352" s="39"/>
      <c r="H352" s="39"/>
      <c r="I352" s="39"/>
      <c r="J352" s="39"/>
    </row>
    <row r="353" spans="1:10" ht="14" x14ac:dyDescent="0.35">
      <c r="A353" s="51"/>
      <c r="B353" s="61"/>
      <c r="C353" s="18"/>
      <c r="D353" s="39"/>
      <c r="E353" s="39"/>
      <c r="F353" s="39"/>
      <c r="G353" s="39"/>
      <c r="H353" s="39"/>
      <c r="I353" s="39"/>
      <c r="J353" s="39"/>
    </row>
    <row r="354" spans="1:10" ht="14" x14ac:dyDescent="0.35">
      <c r="A354" s="51"/>
      <c r="B354" s="61"/>
      <c r="C354" s="18"/>
      <c r="D354" s="39"/>
      <c r="E354" s="39"/>
      <c r="F354" s="39"/>
      <c r="G354" s="39"/>
      <c r="H354" s="39"/>
      <c r="I354" s="39"/>
      <c r="J354" s="39"/>
    </row>
    <row r="355" spans="1:10" ht="14" x14ac:dyDescent="0.35">
      <c r="A355" s="51"/>
      <c r="B355" s="61"/>
      <c r="C355" s="18"/>
      <c r="D355" s="39"/>
      <c r="E355" s="39"/>
      <c r="F355" s="39"/>
      <c r="G355" s="39"/>
      <c r="H355" s="39"/>
      <c r="I355" s="39"/>
      <c r="J355" s="39"/>
    </row>
    <row r="356" spans="1:10" ht="14" x14ac:dyDescent="0.35">
      <c r="A356" s="51"/>
      <c r="B356" s="61"/>
      <c r="C356" s="18"/>
      <c r="D356" s="39"/>
      <c r="E356" s="39"/>
      <c r="F356" s="39"/>
      <c r="G356" s="39"/>
      <c r="H356" s="39"/>
      <c r="I356" s="39"/>
      <c r="J356" s="39"/>
    </row>
    <row r="357" spans="1:10" ht="14" x14ac:dyDescent="0.35">
      <c r="A357" s="51"/>
      <c r="B357" s="61"/>
      <c r="C357" s="18"/>
      <c r="D357" s="39"/>
      <c r="E357" s="39"/>
      <c r="F357" s="39"/>
      <c r="G357" s="39"/>
      <c r="H357" s="39"/>
      <c r="I357" s="39"/>
      <c r="J357" s="39"/>
    </row>
    <row r="358" spans="1:10" ht="14" x14ac:dyDescent="0.35">
      <c r="A358" s="51"/>
      <c r="B358" s="61"/>
      <c r="C358" s="18"/>
      <c r="D358" s="39"/>
      <c r="E358" s="39"/>
      <c r="F358" s="39"/>
      <c r="G358" s="39"/>
      <c r="H358" s="39"/>
      <c r="I358" s="39"/>
      <c r="J358" s="39"/>
    </row>
    <row r="359" spans="1:10" ht="14" x14ac:dyDescent="0.35">
      <c r="A359" s="51"/>
      <c r="B359" s="61"/>
      <c r="C359" s="18"/>
      <c r="D359" s="39"/>
      <c r="E359" s="39"/>
      <c r="F359" s="39"/>
      <c r="G359" s="39"/>
      <c r="H359" s="39"/>
      <c r="I359" s="39"/>
      <c r="J359" s="39"/>
    </row>
    <row r="360" spans="1:10" ht="14" x14ac:dyDescent="0.35">
      <c r="A360" s="51"/>
      <c r="B360" s="61"/>
      <c r="C360" s="18"/>
      <c r="D360" s="39"/>
      <c r="E360" s="39"/>
      <c r="F360" s="39"/>
      <c r="G360" s="39"/>
      <c r="H360" s="39"/>
      <c r="I360" s="39"/>
      <c r="J360" s="39"/>
    </row>
    <row r="361" spans="1:10" ht="14" x14ac:dyDescent="0.35">
      <c r="A361" s="51"/>
      <c r="B361" s="61"/>
      <c r="C361" s="18"/>
      <c r="D361" s="39"/>
      <c r="E361" s="39"/>
      <c r="F361" s="39"/>
      <c r="G361" s="39"/>
      <c r="H361" s="39"/>
      <c r="I361" s="39"/>
      <c r="J361" s="39"/>
    </row>
    <row r="362" spans="1:10" ht="14" x14ac:dyDescent="0.35">
      <c r="A362" s="51"/>
      <c r="B362" s="61"/>
      <c r="C362" s="18"/>
      <c r="D362" s="39"/>
      <c r="E362" s="39"/>
      <c r="F362" s="39"/>
      <c r="G362" s="39"/>
      <c r="H362" s="39"/>
      <c r="I362" s="39"/>
      <c r="J362" s="39"/>
    </row>
    <row r="363" spans="1:10" ht="14" x14ac:dyDescent="0.35">
      <c r="A363" s="51"/>
      <c r="B363" s="61"/>
      <c r="C363" s="18"/>
      <c r="D363" s="39"/>
      <c r="E363" s="39"/>
      <c r="F363" s="39"/>
      <c r="G363" s="39"/>
      <c r="H363" s="39"/>
      <c r="I363" s="39"/>
      <c r="J363" s="39"/>
    </row>
    <row r="364" spans="1:10" ht="14" x14ac:dyDescent="0.35">
      <c r="A364" s="51"/>
      <c r="B364" s="61"/>
      <c r="C364" s="18"/>
      <c r="D364" s="39"/>
      <c r="E364" s="39"/>
      <c r="F364" s="39"/>
      <c r="G364" s="39"/>
      <c r="H364" s="39"/>
      <c r="I364" s="39"/>
      <c r="J364" s="39"/>
    </row>
    <row r="365" spans="1:10" ht="14" x14ac:dyDescent="0.35">
      <c r="A365" s="51"/>
      <c r="B365" s="61"/>
      <c r="C365" s="18"/>
      <c r="D365" s="39"/>
      <c r="E365" s="39"/>
      <c r="F365" s="39"/>
      <c r="G365" s="39"/>
      <c r="H365" s="39"/>
      <c r="I365" s="39"/>
      <c r="J365" s="39"/>
    </row>
    <row r="366" spans="1:10" ht="14" x14ac:dyDescent="0.35">
      <c r="A366" s="51"/>
      <c r="B366" s="61"/>
      <c r="C366" s="18"/>
      <c r="D366" s="39"/>
      <c r="E366" s="39"/>
      <c r="F366" s="39"/>
      <c r="G366" s="39"/>
      <c r="H366" s="39"/>
      <c r="I366" s="39"/>
      <c r="J366" s="39"/>
    </row>
    <row r="367" spans="1:10" ht="14" x14ac:dyDescent="0.35">
      <c r="A367" s="51"/>
      <c r="B367" s="61"/>
      <c r="C367" s="18"/>
      <c r="D367" s="39"/>
      <c r="E367" s="39"/>
      <c r="F367" s="39"/>
      <c r="G367" s="39"/>
      <c r="H367" s="39"/>
      <c r="I367" s="39"/>
      <c r="J367" s="39"/>
    </row>
    <row r="368" spans="1:10" ht="14" x14ac:dyDescent="0.35">
      <c r="A368" s="51"/>
      <c r="B368" s="61"/>
      <c r="C368" s="18"/>
      <c r="D368" s="39"/>
      <c r="E368" s="39"/>
      <c r="F368" s="39"/>
      <c r="G368" s="39"/>
      <c r="H368" s="39"/>
      <c r="I368" s="39"/>
      <c r="J368" s="39"/>
    </row>
    <row r="369" spans="1:10" ht="14" x14ac:dyDescent="0.35">
      <c r="A369" s="51"/>
      <c r="B369" s="61"/>
      <c r="C369" s="18"/>
      <c r="D369" s="39"/>
      <c r="E369" s="39"/>
      <c r="F369" s="39"/>
      <c r="G369" s="39"/>
      <c r="H369" s="39"/>
      <c r="I369" s="39"/>
      <c r="J369" s="39"/>
    </row>
    <row r="370" spans="1:10" ht="14" x14ac:dyDescent="0.35">
      <c r="A370" s="51"/>
      <c r="B370" s="61"/>
      <c r="C370" s="18"/>
      <c r="D370" s="39"/>
      <c r="E370" s="39"/>
      <c r="F370" s="39"/>
      <c r="G370" s="39"/>
      <c r="H370" s="39"/>
      <c r="I370" s="39"/>
      <c r="J370" s="39"/>
    </row>
    <row r="371" spans="1:10" ht="14" x14ac:dyDescent="0.35">
      <c r="A371" s="51"/>
      <c r="B371" s="61"/>
      <c r="C371" s="18"/>
      <c r="D371" s="39"/>
      <c r="E371" s="39"/>
      <c r="F371" s="39"/>
      <c r="G371" s="39"/>
      <c r="H371" s="39"/>
      <c r="I371" s="39"/>
      <c r="J371" s="39"/>
    </row>
    <row r="372" spans="1:10" ht="14" x14ac:dyDescent="0.35">
      <c r="A372" s="51"/>
      <c r="B372" s="61"/>
      <c r="C372" s="18"/>
      <c r="D372" s="39"/>
      <c r="E372" s="39"/>
      <c r="F372" s="39"/>
      <c r="G372" s="39"/>
      <c r="H372" s="39"/>
      <c r="I372" s="39"/>
      <c r="J372" s="39"/>
    </row>
    <row r="373" spans="1:10" ht="14" x14ac:dyDescent="0.35">
      <c r="A373" s="51"/>
      <c r="B373" s="61"/>
      <c r="C373" s="18"/>
      <c r="D373" s="39"/>
      <c r="E373" s="39"/>
      <c r="F373" s="39"/>
      <c r="G373" s="39"/>
      <c r="H373" s="39"/>
      <c r="I373" s="39"/>
      <c r="J373" s="39"/>
    </row>
    <row r="374" spans="1:10" ht="14" x14ac:dyDescent="0.35">
      <c r="A374" s="51"/>
      <c r="B374" s="61"/>
      <c r="C374" s="18"/>
      <c r="D374" s="39"/>
      <c r="E374" s="39"/>
      <c r="F374" s="39"/>
      <c r="G374" s="39"/>
      <c r="H374" s="39"/>
      <c r="I374" s="39"/>
      <c r="J374" s="39"/>
    </row>
    <row r="375" spans="1:10" ht="14" x14ac:dyDescent="0.35">
      <c r="A375" s="51"/>
      <c r="B375" s="61"/>
      <c r="C375" s="18"/>
      <c r="D375" s="39"/>
      <c r="E375" s="39"/>
      <c r="F375" s="39"/>
      <c r="G375" s="39"/>
      <c r="H375" s="39"/>
      <c r="I375" s="39"/>
      <c r="J375" s="39"/>
    </row>
    <row r="376" spans="1:10" ht="14" x14ac:dyDescent="0.35">
      <c r="A376" s="51"/>
      <c r="B376" s="61"/>
      <c r="C376" s="18"/>
      <c r="D376" s="39"/>
      <c r="E376" s="39"/>
      <c r="F376" s="39"/>
      <c r="G376" s="39"/>
      <c r="H376" s="39"/>
      <c r="I376" s="39"/>
      <c r="J376" s="39"/>
    </row>
    <row r="377" spans="1:10" ht="14" x14ac:dyDescent="0.35">
      <c r="A377" s="51"/>
      <c r="B377" s="61"/>
      <c r="C377" s="18"/>
      <c r="D377" s="39"/>
      <c r="E377" s="39"/>
      <c r="F377" s="39"/>
      <c r="G377" s="39"/>
      <c r="H377" s="39"/>
      <c r="I377" s="39"/>
      <c r="J377" s="39"/>
    </row>
    <row r="378" spans="1:10" ht="14" x14ac:dyDescent="0.35">
      <c r="A378" s="51"/>
      <c r="B378" s="61"/>
      <c r="C378" s="18"/>
      <c r="D378" s="39"/>
      <c r="E378" s="39"/>
      <c r="F378" s="39"/>
      <c r="G378" s="39"/>
      <c r="H378" s="39"/>
      <c r="I378" s="39"/>
      <c r="J378" s="39"/>
    </row>
    <row r="379" spans="1:10" ht="14" x14ac:dyDescent="0.35">
      <c r="A379" s="51"/>
      <c r="B379" s="61"/>
      <c r="C379" s="18"/>
      <c r="D379" s="39"/>
      <c r="E379" s="39"/>
      <c r="F379" s="39"/>
      <c r="G379" s="39"/>
      <c r="H379" s="39"/>
      <c r="I379" s="39"/>
      <c r="J379" s="39"/>
    </row>
    <row r="380" spans="1:10" ht="14" x14ac:dyDescent="0.35">
      <c r="A380" s="51"/>
      <c r="B380" s="61"/>
      <c r="C380" s="18"/>
      <c r="D380" s="39"/>
      <c r="E380" s="39"/>
      <c r="F380" s="39"/>
      <c r="G380" s="39"/>
      <c r="H380" s="39"/>
      <c r="I380" s="39"/>
      <c r="J380" s="39"/>
    </row>
    <row r="381" spans="1:10" ht="14" x14ac:dyDescent="0.35">
      <c r="A381" s="51"/>
      <c r="B381" s="61"/>
      <c r="C381" s="18"/>
      <c r="D381" s="39"/>
      <c r="E381" s="39"/>
      <c r="F381" s="39"/>
      <c r="G381" s="39"/>
      <c r="H381" s="39"/>
      <c r="I381" s="39"/>
      <c r="J381" s="39"/>
    </row>
    <row r="382" spans="1:10" ht="14" x14ac:dyDescent="0.35">
      <c r="A382" s="51"/>
      <c r="B382" s="61"/>
      <c r="C382" s="18"/>
      <c r="D382" s="39"/>
      <c r="E382" s="39"/>
      <c r="F382" s="39"/>
      <c r="G382" s="39"/>
      <c r="H382" s="39"/>
      <c r="I382" s="39"/>
      <c r="J382" s="39"/>
    </row>
    <row r="383" spans="1:10" ht="14" x14ac:dyDescent="0.35">
      <c r="A383" s="51"/>
      <c r="B383" s="61"/>
      <c r="C383" s="18"/>
      <c r="D383" s="39"/>
      <c r="E383" s="39"/>
      <c r="F383" s="39"/>
      <c r="G383" s="39"/>
      <c r="H383" s="39"/>
      <c r="I383" s="39"/>
      <c r="J383" s="39"/>
    </row>
    <row r="384" spans="1:10" ht="14" x14ac:dyDescent="0.35">
      <c r="A384" s="51"/>
      <c r="B384" s="61"/>
      <c r="C384" s="18"/>
      <c r="D384" s="39"/>
      <c r="E384" s="39"/>
      <c r="F384" s="39"/>
      <c r="G384" s="39"/>
      <c r="H384" s="39"/>
      <c r="I384" s="39"/>
      <c r="J384" s="39"/>
    </row>
    <row r="385" spans="1:10" ht="14" x14ac:dyDescent="0.35">
      <c r="A385" s="51"/>
      <c r="B385" s="61"/>
      <c r="C385" s="18"/>
      <c r="D385" s="39"/>
      <c r="E385" s="39"/>
      <c r="F385" s="39"/>
      <c r="G385" s="39"/>
      <c r="H385" s="39"/>
      <c r="I385" s="39"/>
      <c r="J385" s="39"/>
    </row>
    <row r="386" spans="1:10" ht="14" x14ac:dyDescent="0.35">
      <c r="A386" s="51"/>
      <c r="B386" s="61"/>
      <c r="C386" s="18"/>
      <c r="D386" s="39"/>
      <c r="E386" s="39"/>
      <c r="F386" s="39"/>
      <c r="G386" s="39"/>
      <c r="H386" s="39"/>
      <c r="I386" s="39"/>
      <c r="J386" s="39"/>
    </row>
    <row r="387" spans="1:10" ht="14" x14ac:dyDescent="0.35">
      <c r="A387" s="51"/>
      <c r="B387" s="61"/>
      <c r="C387" s="18"/>
      <c r="D387" s="39"/>
      <c r="E387" s="39"/>
      <c r="F387" s="39"/>
      <c r="G387" s="39"/>
      <c r="H387" s="39"/>
      <c r="I387" s="39"/>
      <c r="J387" s="39"/>
    </row>
    <row r="388" spans="1:10" ht="14" x14ac:dyDescent="0.35">
      <c r="A388" s="51"/>
      <c r="B388" s="61"/>
      <c r="C388" s="18"/>
      <c r="D388" s="39"/>
      <c r="E388" s="39"/>
      <c r="F388" s="39"/>
      <c r="G388" s="39"/>
      <c r="H388" s="39"/>
      <c r="I388" s="39"/>
      <c r="J388" s="39"/>
    </row>
    <row r="389" spans="1:10" ht="14" x14ac:dyDescent="0.35">
      <c r="A389" s="51"/>
      <c r="B389" s="61"/>
      <c r="C389" s="18"/>
      <c r="D389" s="39"/>
      <c r="E389" s="39"/>
      <c r="F389" s="39"/>
      <c r="G389" s="39"/>
      <c r="H389" s="39"/>
      <c r="I389" s="39"/>
      <c r="J389" s="39"/>
    </row>
    <row r="390" spans="1:10" ht="14" x14ac:dyDescent="0.35">
      <c r="A390" s="51"/>
      <c r="B390" s="61"/>
      <c r="C390" s="18"/>
      <c r="D390" s="39"/>
      <c r="E390" s="39"/>
      <c r="F390" s="39"/>
      <c r="G390" s="39"/>
      <c r="H390" s="39"/>
      <c r="I390" s="39"/>
      <c r="J390" s="39"/>
    </row>
    <row r="391" spans="1:10" ht="14" x14ac:dyDescent="0.35">
      <c r="A391" s="51"/>
      <c r="B391" s="61"/>
      <c r="C391" s="18"/>
      <c r="D391" s="39"/>
      <c r="E391" s="39"/>
      <c r="F391" s="39"/>
      <c r="G391" s="39"/>
      <c r="H391" s="39"/>
      <c r="I391" s="39"/>
      <c r="J391" s="39"/>
    </row>
    <row r="392" spans="1:10" ht="14" x14ac:dyDescent="0.35">
      <c r="A392" s="51"/>
      <c r="B392" s="61"/>
      <c r="C392" s="18"/>
      <c r="D392" s="39"/>
      <c r="E392" s="39"/>
      <c r="F392" s="39"/>
      <c r="G392" s="39"/>
      <c r="H392" s="39"/>
      <c r="I392" s="39"/>
      <c r="J392" s="39"/>
    </row>
    <row r="393" spans="1:10" ht="33.75" customHeight="1" x14ac:dyDescent="0.35">
      <c r="A393" s="51"/>
      <c r="B393" s="61"/>
      <c r="C393" s="18"/>
      <c r="D393" s="39"/>
      <c r="E393" s="39"/>
      <c r="F393" s="39"/>
      <c r="G393" s="39"/>
      <c r="H393" s="39"/>
      <c r="I393" s="39"/>
      <c r="J393" s="39"/>
    </row>
    <row r="394" spans="1:10" ht="14" x14ac:dyDescent="0.35">
      <c r="A394" s="51"/>
      <c r="B394" s="61"/>
      <c r="C394" s="18"/>
      <c r="D394" s="39"/>
      <c r="E394" s="39"/>
      <c r="F394" s="39"/>
      <c r="G394" s="39"/>
      <c r="H394" s="39"/>
      <c r="I394" s="39"/>
      <c r="J394" s="39"/>
    </row>
    <row r="395" spans="1:10" ht="26.25" customHeight="1" x14ac:dyDescent="0.35">
      <c r="A395" s="51"/>
      <c r="B395" s="61"/>
      <c r="C395" s="18"/>
      <c r="D395" s="39"/>
      <c r="E395" s="39"/>
      <c r="F395" s="39"/>
      <c r="G395" s="39"/>
      <c r="H395" s="39"/>
      <c r="I395" s="39"/>
      <c r="J395" s="39"/>
    </row>
    <row r="396" spans="1:10" ht="42" customHeight="1" x14ac:dyDescent="0.35">
      <c r="A396" s="51"/>
      <c r="B396" s="61"/>
      <c r="C396" s="18"/>
      <c r="D396" s="39"/>
      <c r="E396" s="39"/>
      <c r="F396" s="39"/>
      <c r="G396" s="39"/>
      <c r="H396" s="39"/>
      <c r="I396" s="39"/>
      <c r="J396" s="39"/>
    </row>
    <row r="397" spans="1:10" ht="14" x14ac:dyDescent="0.35">
      <c r="A397" s="51"/>
      <c r="B397" s="61"/>
      <c r="C397" s="18"/>
      <c r="D397" s="39"/>
      <c r="E397" s="39"/>
      <c r="F397" s="39"/>
      <c r="G397" s="39"/>
      <c r="H397" s="39"/>
      <c r="I397" s="39"/>
      <c r="J397" s="39"/>
    </row>
    <row r="398" spans="1:10" ht="14" x14ac:dyDescent="0.35">
      <c r="A398" s="51"/>
      <c r="B398" s="61"/>
      <c r="C398" s="18"/>
      <c r="D398" s="39"/>
      <c r="E398" s="39"/>
      <c r="F398" s="39"/>
      <c r="G398" s="39"/>
      <c r="H398" s="39"/>
      <c r="I398" s="39"/>
      <c r="J398" s="39"/>
    </row>
    <row r="399" spans="1:10" ht="14" x14ac:dyDescent="0.35">
      <c r="A399" s="51"/>
      <c r="B399" s="61"/>
      <c r="C399" s="18"/>
      <c r="D399" s="39"/>
      <c r="E399" s="39"/>
      <c r="F399" s="39"/>
      <c r="G399" s="39"/>
      <c r="H399" s="39"/>
      <c r="I399" s="39"/>
      <c r="J399" s="39"/>
    </row>
    <row r="400" spans="1:10" ht="14" x14ac:dyDescent="0.35">
      <c r="A400" s="51"/>
      <c r="B400" s="61"/>
      <c r="C400" s="18"/>
      <c r="D400" s="39"/>
      <c r="E400" s="39"/>
      <c r="F400" s="39"/>
      <c r="G400" s="39"/>
      <c r="H400" s="39"/>
      <c r="I400" s="39"/>
      <c r="J400" s="39"/>
    </row>
    <row r="401" spans="1:10" ht="27" customHeight="1" x14ac:dyDescent="0.35">
      <c r="A401" s="51"/>
      <c r="B401" s="61"/>
      <c r="C401" s="18"/>
      <c r="D401" s="39"/>
      <c r="E401" s="39"/>
      <c r="F401" s="39"/>
      <c r="G401" s="39"/>
      <c r="H401" s="39"/>
      <c r="I401" s="39"/>
      <c r="J401" s="39"/>
    </row>
    <row r="402" spans="1:10" ht="14" x14ac:dyDescent="0.35">
      <c r="A402" s="51"/>
      <c r="B402" s="61"/>
      <c r="C402" s="18"/>
      <c r="D402" s="39"/>
      <c r="E402" s="39"/>
      <c r="F402" s="39"/>
      <c r="G402" s="39"/>
      <c r="H402" s="39"/>
      <c r="I402" s="39"/>
      <c r="J402" s="39"/>
    </row>
    <row r="403" spans="1:10" ht="31.5" customHeight="1" x14ac:dyDescent="0.35">
      <c r="A403" s="51"/>
      <c r="B403" s="61"/>
      <c r="C403" s="18"/>
      <c r="D403" s="39"/>
      <c r="E403" s="39"/>
      <c r="F403" s="39"/>
      <c r="G403" s="39"/>
      <c r="H403" s="39"/>
      <c r="I403" s="39"/>
      <c r="J403" s="39"/>
    </row>
    <row r="404" spans="1:10" ht="14" x14ac:dyDescent="0.35">
      <c r="A404" s="51"/>
      <c r="B404" s="61"/>
      <c r="C404" s="18"/>
      <c r="D404" s="39"/>
      <c r="E404" s="39"/>
      <c r="F404" s="39"/>
      <c r="G404" s="39"/>
      <c r="H404" s="39"/>
      <c r="I404" s="39"/>
      <c r="J404" s="39"/>
    </row>
    <row r="405" spans="1:10" ht="14" x14ac:dyDescent="0.35">
      <c r="A405" s="51"/>
      <c r="B405" s="61"/>
      <c r="C405" s="18"/>
      <c r="D405" s="39"/>
      <c r="E405" s="39"/>
      <c r="F405" s="39"/>
      <c r="G405" s="39"/>
      <c r="H405" s="39"/>
      <c r="I405" s="39"/>
      <c r="J405" s="39"/>
    </row>
    <row r="406" spans="1:10" ht="14" x14ac:dyDescent="0.35">
      <c r="A406" s="51"/>
      <c r="B406" s="61"/>
      <c r="C406" s="18"/>
      <c r="D406" s="39"/>
      <c r="E406" s="39"/>
      <c r="F406" s="39"/>
      <c r="G406" s="39"/>
      <c r="H406" s="39"/>
      <c r="I406" s="39"/>
      <c r="J406" s="39"/>
    </row>
    <row r="407" spans="1:10" ht="14" x14ac:dyDescent="0.35">
      <c r="A407" s="51"/>
      <c r="B407" s="61"/>
      <c r="C407" s="18"/>
      <c r="D407" s="39"/>
      <c r="E407" s="39"/>
      <c r="F407" s="39"/>
      <c r="G407" s="39"/>
      <c r="H407" s="39"/>
      <c r="I407" s="39"/>
      <c r="J407" s="39"/>
    </row>
    <row r="408" spans="1:10" ht="14" x14ac:dyDescent="0.35">
      <c r="A408" s="51"/>
      <c r="B408" s="61"/>
      <c r="C408" s="18"/>
      <c r="D408" s="39"/>
      <c r="E408" s="39"/>
      <c r="F408" s="39"/>
      <c r="G408" s="39"/>
      <c r="H408" s="39"/>
      <c r="I408" s="39"/>
      <c r="J408" s="39"/>
    </row>
    <row r="409" spans="1:10" ht="14" x14ac:dyDescent="0.35">
      <c r="A409" s="51"/>
      <c r="B409" s="61"/>
      <c r="C409" s="18"/>
      <c r="D409" s="39"/>
      <c r="E409" s="39"/>
      <c r="F409" s="39"/>
      <c r="G409" s="39"/>
      <c r="H409" s="39"/>
      <c r="I409" s="39"/>
      <c r="J409" s="39"/>
    </row>
    <row r="410" spans="1:10" ht="14" x14ac:dyDescent="0.35">
      <c r="A410" s="51"/>
      <c r="B410" s="61"/>
      <c r="C410" s="18"/>
      <c r="D410" s="39"/>
      <c r="E410" s="39"/>
      <c r="F410" s="39"/>
      <c r="G410" s="39"/>
      <c r="H410" s="39"/>
      <c r="I410" s="39"/>
      <c r="J410" s="39"/>
    </row>
    <row r="411" spans="1:10" ht="14" x14ac:dyDescent="0.35">
      <c r="A411" s="51"/>
      <c r="B411" s="61"/>
      <c r="C411" s="18"/>
      <c r="D411" s="39"/>
      <c r="E411" s="39"/>
      <c r="F411" s="39"/>
      <c r="G411" s="39"/>
      <c r="H411" s="39"/>
      <c r="I411" s="39"/>
      <c r="J411" s="39"/>
    </row>
    <row r="412" spans="1:10" ht="14" x14ac:dyDescent="0.35">
      <c r="A412" s="51"/>
      <c r="B412" s="61"/>
      <c r="C412" s="18"/>
      <c r="D412" s="39"/>
      <c r="E412" s="39"/>
      <c r="F412" s="39"/>
      <c r="G412" s="39"/>
      <c r="H412" s="39"/>
      <c r="I412" s="39"/>
      <c r="J412" s="39"/>
    </row>
    <row r="413" spans="1:10" ht="14" x14ac:dyDescent="0.35">
      <c r="A413" s="51"/>
      <c r="B413" s="61"/>
      <c r="C413" s="18"/>
      <c r="D413" s="39"/>
      <c r="E413" s="39"/>
      <c r="F413" s="39"/>
      <c r="G413" s="39"/>
      <c r="H413" s="39"/>
      <c r="I413" s="39"/>
      <c r="J413" s="39"/>
    </row>
    <row r="414" spans="1:10" ht="14" x14ac:dyDescent="0.35">
      <c r="A414" s="51"/>
      <c r="B414" s="61"/>
      <c r="C414" s="18"/>
      <c r="D414" s="39"/>
      <c r="E414" s="39"/>
      <c r="F414" s="39"/>
      <c r="G414" s="39"/>
      <c r="H414" s="39"/>
      <c r="I414" s="39"/>
      <c r="J414" s="39"/>
    </row>
    <row r="415" spans="1:10" ht="14" x14ac:dyDescent="0.35">
      <c r="A415" s="51"/>
      <c r="B415" s="61"/>
      <c r="C415" s="18"/>
      <c r="D415" s="39"/>
      <c r="E415" s="39"/>
      <c r="F415" s="39"/>
      <c r="G415" s="39"/>
      <c r="H415" s="39"/>
      <c r="I415" s="39"/>
      <c r="J415" s="39"/>
    </row>
    <row r="416" spans="1:10" ht="14" x14ac:dyDescent="0.35">
      <c r="A416" s="51"/>
      <c r="B416" s="61"/>
      <c r="C416" s="18"/>
      <c r="D416" s="39"/>
      <c r="E416" s="39"/>
      <c r="F416" s="39"/>
      <c r="G416" s="39"/>
      <c r="H416" s="39"/>
      <c r="I416" s="39"/>
      <c r="J416" s="39"/>
    </row>
    <row r="417" spans="1:10" ht="14" x14ac:dyDescent="0.35">
      <c r="A417" s="51"/>
      <c r="B417" s="61"/>
      <c r="C417" s="18"/>
      <c r="D417" s="39"/>
      <c r="E417" s="39"/>
      <c r="F417" s="39"/>
      <c r="G417" s="39"/>
      <c r="H417" s="39"/>
      <c r="I417" s="39"/>
      <c r="J417" s="39"/>
    </row>
    <row r="418" spans="1:10" ht="14" x14ac:dyDescent="0.35">
      <c r="A418" s="51"/>
      <c r="B418" s="61"/>
      <c r="C418" s="18"/>
      <c r="D418" s="39"/>
      <c r="E418" s="39"/>
      <c r="F418" s="39"/>
      <c r="G418" s="39"/>
      <c r="H418" s="39"/>
      <c r="I418" s="39"/>
      <c r="J418" s="39"/>
    </row>
    <row r="419" spans="1:10" ht="14" x14ac:dyDescent="0.35">
      <c r="A419" s="51"/>
      <c r="B419" s="61"/>
      <c r="C419" s="18"/>
      <c r="D419" s="39"/>
      <c r="E419" s="39"/>
      <c r="F419" s="39"/>
      <c r="G419" s="39"/>
      <c r="H419" s="39"/>
      <c r="I419" s="39"/>
      <c r="J419" s="39"/>
    </row>
    <row r="420" spans="1:10" ht="14" x14ac:dyDescent="0.35">
      <c r="A420" s="51"/>
      <c r="B420" s="61"/>
      <c r="C420" s="18"/>
      <c r="D420" s="39"/>
      <c r="E420" s="39"/>
      <c r="F420" s="39"/>
      <c r="G420" s="39"/>
      <c r="H420" s="39"/>
      <c r="I420" s="39"/>
      <c r="J420" s="39"/>
    </row>
    <row r="421" spans="1:10" ht="14" x14ac:dyDescent="0.35">
      <c r="A421" s="51"/>
      <c r="B421" s="61"/>
      <c r="C421" s="18"/>
      <c r="D421" s="39"/>
      <c r="E421" s="39"/>
      <c r="F421" s="39"/>
      <c r="G421" s="39"/>
      <c r="H421" s="39"/>
      <c r="I421" s="39"/>
      <c r="J421" s="39"/>
    </row>
    <row r="422" spans="1:10" ht="14" x14ac:dyDescent="0.35">
      <c r="A422" s="51"/>
      <c r="B422" s="61"/>
      <c r="C422" s="18"/>
      <c r="D422" s="39"/>
      <c r="E422" s="39"/>
      <c r="F422" s="39"/>
      <c r="G422" s="39"/>
      <c r="H422" s="39"/>
      <c r="I422" s="39"/>
      <c r="J422" s="39"/>
    </row>
    <row r="423" spans="1:10" ht="31.5" customHeight="1" x14ac:dyDescent="0.35">
      <c r="A423" s="51"/>
      <c r="B423" s="61"/>
      <c r="C423" s="18"/>
      <c r="D423" s="39"/>
      <c r="E423" s="39"/>
      <c r="F423" s="39"/>
      <c r="G423" s="39"/>
      <c r="H423" s="39"/>
      <c r="I423" s="39"/>
      <c r="J423" s="39"/>
    </row>
    <row r="424" spans="1:10" ht="14" x14ac:dyDescent="0.35">
      <c r="A424" s="51"/>
      <c r="B424" s="61"/>
      <c r="C424" s="18"/>
      <c r="D424" s="39"/>
      <c r="E424" s="39"/>
      <c r="F424" s="39"/>
      <c r="G424" s="39"/>
      <c r="H424" s="39"/>
      <c r="I424" s="39"/>
      <c r="J424" s="39"/>
    </row>
    <row r="425" spans="1:10" ht="27" customHeight="1" x14ac:dyDescent="0.35">
      <c r="A425" s="51"/>
      <c r="B425" s="61"/>
      <c r="C425" s="18"/>
      <c r="D425" s="39"/>
      <c r="E425" s="39"/>
      <c r="F425" s="39"/>
      <c r="G425" s="39"/>
      <c r="H425" s="39"/>
      <c r="I425" s="39"/>
      <c r="J425" s="39"/>
    </row>
    <row r="426" spans="1:10" ht="14" x14ac:dyDescent="0.35">
      <c r="A426" s="51"/>
      <c r="B426" s="61"/>
      <c r="C426" s="18"/>
      <c r="D426" s="39"/>
      <c r="E426" s="39"/>
      <c r="F426" s="39"/>
      <c r="G426" s="39"/>
      <c r="H426" s="39"/>
      <c r="I426" s="39"/>
      <c r="J426" s="39"/>
    </row>
    <row r="427" spans="1:10" ht="14" x14ac:dyDescent="0.35">
      <c r="A427" s="51"/>
      <c r="B427" s="61"/>
      <c r="C427" s="18"/>
      <c r="D427" s="39"/>
      <c r="E427" s="39"/>
      <c r="F427" s="39"/>
      <c r="G427" s="39"/>
      <c r="H427" s="39"/>
      <c r="I427" s="39"/>
      <c r="J427" s="39"/>
    </row>
    <row r="428" spans="1:10" ht="14" x14ac:dyDescent="0.35">
      <c r="A428" s="51"/>
      <c r="B428" s="61"/>
      <c r="C428" s="18"/>
      <c r="D428" s="39"/>
      <c r="E428" s="39"/>
      <c r="F428" s="39"/>
      <c r="G428" s="39"/>
      <c r="H428" s="39"/>
      <c r="I428" s="39"/>
      <c r="J428" s="39"/>
    </row>
    <row r="429" spans="1:10" ht="14" x14ac:dyDescent="0.35">
      <c r="A429" s="51"/>
      <c r="B429" s="61"/>
      <c r="C429" s="18"/>
      <c r="D429" s="39"/>
      <c r="E429" s="39"/>
      <c r="F429" s="39"/>
      <c r="G429" s="39"/>
      <c r="H429" s="39"/>
      <c r="I429" s="39"/>
      <c r="J429" s="39"/>
    </row>
    <row r="430" spans="1:10" ht="14" x14ac:dyDescent="0.35">
      <c r="A430" s="51"/>
      <c r="B430" s="61"/>
      <c r="C430" s="18"/>
      <c r="D430" s="39"/>
      <c r="E430" s="39"/>
      <c r="F430" s="39"/>
      <c r="G430" s="39"/>
      <c r="H430" s="39"/>
      <c r="I430" s="39"/>
      <c r="J430" s="39"/>
    </row>
    <row r="431" spans="1:10" ht="15" customHeight="1" x14ac:dyDescent="0.35">
      <c r="A431" s="51"/>
      <c r="B431" s="61"/>
      <c r="C431" s="18"/>
      <c r="D431" s="39"/>
      <c r="E431" s="39"/>
      <c r="F431" s="39"/>
      <c r="G431" s="39"/>
      <c r="H431" s="39"/>
      <c r="I431" s="39"/>
      <c r="J431" s="39"/>
    </row>
    <row r="432" spans="1:10" ht="15" customHeight="1" x14ac:dyDescent="0.35">
      <c r="A432" s="51"/>
      <c r="B432" s="61"/>
      <c r="C432" s="18"/>
      <c r="D432" s="39"/>
      <c r="E432" s="39"/>
      <c r="F432" s="39"/>
      <c r="G432" s="39"/>
      <c r="H432" s="39"/>
      <c r="I432" s="39"/>
      <c r="J432" s="39"/>
    </row>
    <row r="433" spans="1:10" ht="14" x14ac:dyDescent="0.35">
      <c r="A433" s="51"/>
      <c r="B433" s="61"/>
      <c r="C433" s="18"/>
      <c r="D433" s="39"/>
      <c r="E433" s="39"/>
      <c r="F433" s="39"/>
      <c r="G433" s="39"/>
      <c r="H433" s="39"/>
      <c r="I433" s="39"/>
      <c r="J433" s="39"/>
    </row>
    <row r="434" spans="1:10" ht="14" x14ac:dyDescent="0.35">
      <c r="A434" s="51"/>
      <c r="B434" s="61"/>
      <c r="C434" s="18"/>
      <c r="D434" s="39"/>
      <c r="E434" s="39"/>
      <c r="F434" s="39"/>
      <c r="G434" s="39"/>
      <c r="H434" s="39"/>
      <c r="I434" s="39"/>
      <c r="J434" s="39"/>
    </row>
    <row r="435" spans="1:10" ht="14" x14ac:dyDescent="0.35">
      <c r="A435" s="51"/>
      <c r="B435" s="61"/>
      <c r="C435" s="18"/>
      <c r="D435" s="39"/>
      <c r="E435" s="39"/>
      <c r="F435" s="39"/>
      <c r="G435" s="39"/>
      <c r="H435" s="39"/>
      <c r="I435" s="39"/>
      <c r="J435" s="39"/>
    </row>
    <row r="436" spans="1:10" ht="33.75" customHeight="1" x14ac:dyDescent="0.35">
      <c r="A436" s="51"/>
      <c r="B436" s="61"/>
      <c r="C436" s="18"/>
      <c r="D436" s="39"/>
      <c r="E436" s="39"/>
      <c r="F436" s="39"/>
      <c r="G436" s="39"/>
      <c r="H436" s="39"/>
      <c r="I436" s="39"/>
      <c r="J436" s="39"/>
    </row>
    <row r="437" spans="1:10" ht="14" x14ac:dyDescent="0.35">
      <c r="A437" s="51"/>
      <c r="B437" s="61"/>
      <c r="C437" s="18"/>
      <c r="D437" s="39"/>
      <c r="E437" s="39"/>
      <c r="F437" s="39"/>
      <c r="G437" s="39"/>
      <c r="H437" s="39"/>
      <c r="I437" s="39"/>
      <c r="J437" s="39"/>
    </row>
    <row r="438" spans="1:10" ht="14" x14ac:dyDescent="0.35">
      <c r="A438" s="51"/>
      <c r="B438" s="61"/>
      <c r="C438" s="18"/>
      <c r="D438" s="39"/>
      <c r="E438" s="39"/>
      <c r="F438" s="39"/>
      <c r="G438" s="39"/>
      <c r="H438" s="39"/>
      <c r="I438" s="39"/>
      <c r="J438" s="39"/>
    </row>
    <row r="439" spans="1:10" ht="14" x14ac:dyDescent="0.35">
      <c r="A439" s="51"/>
      <c r="B439" s="61"/>
      <c r="C439" s="18"/>
      <c r="D439" s="39"/>
      <c r="E439" s="39"/>
      <c r="F439" s="39"/>
      <c r="G439" s="39"/>
      <c r="H439" s="39"/>
      <c r="I439" s="39"/>
      <c r="J439" s="39"/>
    </row>
    <row r="440" spans="1:10" ht="15" customHeight="1" x14ac:dyDescent="0.35">
      <c r="A440" s="51"/>
      <c r="B440" s="61"/>
      <c r="C440" s="18"/>
      <c r="D440" s="39"/>
      <c r="E440" s="39"/>
      <c r="F440" s="39"/>
      <c r="G440" s="39"/>
      <c r="H440" s="39"/>
      <c r="I440" s="39"/>
      <c r="J440" s="39"/>
    </row>
    <row r="441" spans="1:10" ht="15" customHeight="1" x14ac:dyDescent="0.35">
      <c r="A441" s="51"/>
      <c r="B441" s="61"/>
      <c r="C441" s="18"/>
      <c r="D441" s="39"/>
      <c r="E441" s="39"/>
      <c r="F441" s="39"/>
      <c r="G441" s="39"/>
      <c r="H441" s="39"/>
      <c r="I441" s="39"/>
      <c r="J441" s="39"/>
    </row>
    <row r="442" spans="1:10" ht="15" customHeight="1" x14ac:dyDescent="0.35">
      <c r="A442" s="51"/>
      <c r="B442" s="61"/>
      <c r="C442" s="18"/>
      <c r="D442" s="39"/>
      <c r="E442" s="39"/>
      <c r="F442" s="39"/>
      <c r="G442" s="39"/>
      <c r="H442" s="39"/>
      <c r="I442" s="39"/>
      <c r="J442" s="39"/>
    </row>
    <row r="443" spans="1:10" ht="14" x14ac:dyDescent="0.35">
      <c r="A443" s="51"/>
      <c r="B443" s="61"/>
      <c r="C443" s="18"/>
      <c r="D443" s="39"/>
      <c r="E443" s="39"/>
      <c r="F443" s="39"/>
      <c r="G443" s="39"/>
      <c r="H443" s="39"/>
      <c r="I443" s="39"/>
      <c r="J443" s="39"/>
    </row>
    <row r="444" spans="1:10" ht="14" x14ac:dyDescent="0.35">
      <c r="A444" s="51"/>
      <c r="B444" s="61"/>
      <c r="C444" s="18"/>
      <c r="D444" s="39"/>
      <c r="E444" s="39"/>
      <c r="F444" s="39"/>
      <c r="G444" s="39"/>
      <c r="H444" s="39"/>
      <c r="I444" s="39"/>
      <c r="J444" s="39"/>
    </row>
    <row r="445" spans="1:10" ht="14" x14ac:dyDescent="0.35">
      <c r="A445" s="51"/>
      <c r="B445" s="61"/>
      <c r="C445" s="18"/>
      <c r="D445" s="39"/>
      <c r="E445" s="39"/>
      <c r="F445" s="39"/>
      <c r="G445" s="39"/>
      <c r="H445" s="39"/>
      <c r="I445" s="39"/>
      <c r="J445" s="39"/>
    </row>
    <row r="446" spans="1:10" ht="14" x14ac:dyDescent="0.35">
      <c r="A446" s="51"/>
      <c r="B446" s="61"/>
      <c r="C446" s="18"/>
      <c r="D446" s="39"/>
      <c r="E446" s="39"/>
      <c r="F446" s="39"/>
      <c r="G446" s="39"/>
      <c r="H446" s="39"/>
      <c r="I446" s="39"/>
      <c r="J446" s="39"/>
    </row>
    <row r="447" spans="1:10" ht="14" x14ac:dyDescent="0.35">
      <c r="A447" s="51"/>
      <c r="B447" s="61"/>
      <c r="C447" s="18"/>
      <c r="D447" s="39"/>
      <c r="E447" s="39"/>
      <c r="F447" s="39"/>
      <c r="G447" s="39"/>
      <c r="H447" s="39"/>
      <c r="I447" s="39"/>
      <c r="J447" s="39"/>
    </row>
    <row r="448" spans="1:10" ht="14" x14ac:dyDescent="0.35">
      <c r="A448" s="51"/>
      <c r="B448" s="61"/>
      <c r="C448" s="18"/>
      <c r="D448" s="39"/>
      <c r="E448" s="39"/>
      <c r="F448" s="39"/>
      <c r="G448" s="39"/>
      <c r="H448" s="39"/>
      <c r="I448" s="39"/>
      <c r="J448" s="39"/>
    </row>
    <row r="449" spans="1:10" ht="14" x14ac:dyDescent="0.35">
      <c r="A449" s="51"/>
      <c r="B449" s="61"/>
      <c r="C449" s="18"/>
      <c r="D449" s="39"/>
      <c r="E449" s="39"/>
      <c r="F449" s="39"/>
      <c r="G449" s="39"/>
      <c r="H449" s="39"/>
      <c r="I449" s="39"/>
      <c r="J449" s="39"/>
    </row>
    <row r="450" spans="1:10" ht="15" customHeight="1" x14ac:dyDescent="0.35">
      <c r="A450" s="51"/>
      <c r="B450" s="61"/>
      <c r="C450" s="18"/>
      <c r="D450" s="39"/>
      <c r="E450" s="39"/>
      <c r="F450" s="39"/>
      <c r="G450" s="39"/>
      <c r="H450" s="39"/>
      <c r="I450" s="39"/>
      <c r="J450" s="39"/>
    </row>
    <row r="451" spans="1:10" ht="15" customHeight="1" x14ac:dyDescent="0.35">
      <c r="A451" s="51"/>
      <c r="B451" s="61"/>
      <c r="C451" s="18"/>
      <c r="D451" s="39"/>
      <c r="E451" s="39"/>
      <c r="F451" s="39"/>
      <c r="G451" s="39"/>
      <c r="H451" s="39"/>
      <c r="I451" s="39"/>
      <c r="J451" s="39"/>
    </row>
    <row r="452" spans="1:10" ht="15" customHeight="1" x14ac:dyDescent="0.35">
      <c r="A452" s="51"/>
      <c r="B452" s="61"/>
      <c r="C452" s="18"/>
      <c r="D452" s="39"/>
      <c r="E452" s="39"/>
      <c r="F452" s="39"/>
      <c r="G452" s="39"/>
      <c r="H452" s="39"/>
      <c r="I452" s="39"/>
      <c r="J452" s="39"/>
    </row>
    <row r="453" spans="1:10" ht="14" x14ac:dyDescent="0.35">
      <c r="A453" s="51"/>
      <c r="B453" s="61"/>
      <c r="C453" s="18"/>
      <c r="D453" s="39"/>
      <c r="E453" s="39"/>
      <c r="F453" s="39"/>
      <c r="G453" s="39"/>
      <c r="H453" s="39"/>
      <c r="I453" s="39"/>
      <c r="J453" s="39"/>
    </row>
    <row r="454" spans="1:10" ht="15" customHeight="1" x14ac:dyDescent="0.35">
      <c r="A454" s="51"/>
      <c r="B454" s="61"/>
      <c r="C454" s="18"/>
      <c r="D454" s="39"/>
      <c r="E454" s="39"/>
      <c r="F454" s="39"/>
      <c r="G454" s="39"/>
      <c r="H454" s="39"/>
      <c r="I454" s="39"/>
      <c r="J454" s="39"/>
    </row>
    <row r="455" spans="1:10" ht="15" customHeight="1" x14ac:dyDescent="0.35">
      <c r="A455" s="51"/>
      <c r="B455" s="61"/>
      <c r="C455" s="18"/>
      <c r="D455" s="39"/>
      <c r="E455" s="39"/>
      <c r="F455" s="39"/>
      <c r="G455" s="39"/>
      <c r="H455" s="39"/>
      <c r="I455" s="39"/>
      <c r="J455" s="39"/>
    </row>
    <row r="456" spans="1:10" ht="15" customHeight="1" x14ac:dyDescent="0.35">
      <c r="A456" s="51"/>
      <c r="B456" s="61"/>
      <c r="C456" s="18"/>
      <c r="D456" s="39"/>
      <c r="E456" s="39"/>
      <c r="F456" s="39"/>
      <c r="G456" s="39"/>
      <c r="H456" s="39"/>
      <c r="I456" s="39"/>
      <c r="J456" s="39"/>
    </row>
    <row r="457" spans="1:10" ht="29.25" customHeight="1" x14ac:dyDescent="0.35">
      <c r="A457" s="51"/>
      <c r="B457" s="61"/>
      <c r="C457" s="18"/>
      <c r="D457" s="39"/>
      <c r="E457" s="39"/>
      <c r="F457" s="39"/>
      <c r="G457" s="39"/>
      <c r="H457" s="39"/>
      <c r="I457" s="39"/>
      <c r="J457" s="39"/>
    </row>
    <row r="458" spans="1:10" ht="27.75" customHeight="1" x14ac:dyDescent="0.35">
      <c r="A458" s="51"/>
      <c r="B458" s="61"/>
      <c r="C458" s="18"/>
      <c r="D458" s="39"/>
      <c r="E458" s="39"/>
      <c r="F458" s="39"/>
      <c r="G458" s="39"/>
      <c r="H458" s="39"/>
      <c r="I458" s="39"/>
      <c r="J458" s="39"/>
    </row>
    <row r="459" spans="1:10" ht="33.75" customHeight="1" x14ac:dyDescent="0.35">
      <c r="A459" s="51"/>
      <c r="B459" s="61"/>
      <c r="C459" s="18"/>
      <c r="D459" s="39"/>
      <c r="E459" s="39"/>
      <c r="F459" s="39"/>
      <c r="G459" s="39"/>
      <c r="H459" s="39"/>
      <c r="I459" s="39"/>
      <c r="J459" s="39"/>
    </row>
    <row r="460" spans="1:10" ht="15" customHeight="1" x14ac:dyDescent="0.35">
      <c r="A460" s="51"/>
      <c r="B460" s="61"/>
      <c r="C460" s="18"/>
      <c r="D460" s="39"/>
      <c r="E460" s="39"/>
      <c r="F460" s="39"/>
      <c r="G460" s="39"/>
      <c r="H460" s="39"/>
      <c r="I460" s="39"/>
      <c r="J460" s="39"/>
    </row>
    <row r="461" spans="1:10" ht="15" customHeight="1" x14ac:dyDescent="0.35">
      <c r="A461" s="51"/>
      <c r="B461" s="61"/>
      <c r="C461" s="18"/>
      <c r="D461" s="39"/>
      <c r="E461" s="39"/>
      <c r="F461" s="39"/>
      <c r="G461" s="39"/>
      <c r="H461" s="39"/>
      <c r="I461" s="39"/>
      <c r="J461" s="39"/>
    </row>
    <row r="462" spans="1:10" ht="15" customHeight="1" x14ac:dyDescent="0.35">
      <c r="A462" s="51"/>
      <c r="B462" s="61"/>
      <c r="C462" s="18"/>
      <c r="D462" s="39"/>
      <c r="E462" s="39"/>
      <c r="F462" s="39"/>
      <c r="G462" s="39"/>
      <c r="H462" s="39"/>
      <c r="I462" s="39"/>
      <c r="J462" s="39"/>
    </row>
    <row r="463" spans="1:10" ht="15" customHeight="1" x14ac:dyDescent="0.35">
      <c r="A463" s="51"/>
      <c r="B463" s="61"/>
      <c r="C463" s="18"/>
      <c r="D463" s="39"/>
      <c r="E463" s="39"/>
      <c r="F463" s="39"/>
      <c r="G463" s="39"/>
      <c r="H463" s="39"/>
      <c r="I463" s="39"/>
      <c r="J463" s="39"/>
    </row>
    <row r="464" spans="1:10" ht="15" customHeight="1" x14ac:dyDescent="0.35">
      <c r="A464" s="51"/>
      <c r="B464" s="61"/>
      <c r="C464" s="18"/>
      <c r="D464" s="39"/>
      <c r="E464" s="39"/>
      <c r="F464" s="39"/>
      <c r="G464" s="39"/>
      <c r="H464" s="39"/>
      <c r="I464" s="39"/>
      <c r="J464" s="39"/>
    </row>
    <row r="465" spans="1:10" ht="15" customHeight="1" x14ac:dyDescent="0.35">
      <c r="A465" s="51"/>
      <c r="B465" s="61"/>
      <c r="C465" s="18"/>
      <c r="D465" s="39"/>
      <c r="E465" s="39"/>
      <c r="F465" s="39"/>
      <c r="G465" s="39"/>
      <c r="H465" s="39"/>
      <c r="I465" s="39"/>
      <c r="J465" s="39"/>
    </row>
    <row r="466" spans="1:10" ht="33" customHeight="1" x14ac:dyDescent="0.35">
      <c r="A466" s="51"/>
      <c r="B466" s="61"/>
      <c r="C466" s="18"/>
      <c r="D466" s="39"/>
      <c r="E466" s="39"/>
      <c r="F466" s="39"/>
      <c r="G466" s="39"/>
      <c r="H466" s="39"/>
      <c r="I466" s="39"/>
      <c r="J466" s="39"/>
    </row>
    <row r="467" spans="1:10" ht="33.75" customHeight="1" x14ac:dyDescent="0.35">
      <c r="A467" s="51"/>
      <c r="B467" s="61"/>
      <c r="C467" s="18"/>
      <c r="D467" s="39"/>
      <c r="E467" s="39"/>
      <c r="F467" s="39"/>
      <c r="G467" s="39"/>
      <c r="H467" s="39"/>
      <c r="I467" s="39"/>
      <c r="J467" s="39"/>
    </row>
    <row r="468" spans="1:10" ht="30.75" customHeight="1" x14ac:dyDescent="0.35">
      <c r="A468" s="51"/>
      <c r="B468" s="61"/>
      <c r="C468" s="18"/>
      <c r="D468" s="39"/>
      <c r="E468" s="39"/>
      <c r="F468" s="39"/>
      <c r="G468" s="39"/>
      <c r="H468" s="39"/>
      <c r="I468" s="39"/>
      <c r="J468" s="39"/>
    </row>
    <row r="469" spans="1:10" ht="36.75" customHeight="1" x14ac:dyDescent="0.35">
      <c r="A469" s="51"/>
      <c r="B469" s="61"/>
      <c r="C469" s="18"/>
      <c r="D469" s="39"/>
      <c r="E469" s="39"/>
      <c r="F469" s="39"/>
      <c r="G469" s="39"/>
      <c r="H469" s="39"/>
      <c r="I469" s="39"/>
      <c r="J469" s="39"/>
    </row>
    <row r="470" spans="1:10" ht="23.25" customHeight="1" x14ac:dyDescent="0.35">
      <c r="A470" s="51"/>
      <c r="B470" s="61"/>
      <c r="C470" s="18"/>
      <c r="D470" s="39"/>
      <c r="E470" s="39"/>
      <c r="F470" s="39"/>
      <c r="G470" s="39"/>
      <c r="H470" s="39"/>
      <c r="I470" s="39"/>
      <c r="J470" s="39"/>
    </row>
    <row r="471" spans="1:10" ht="22.5" customHeight="1" x14ac:dyDescent="0.35">
      <c r="A471" s="51"/>
      <c r="B471" s="61"/>
      <c r="C471" s="18"/>
      <c r="D471" s="39"/>
      <c r="E471" s="39"/>
      <c r="F471" s="39"/>
      <c r="G471" s="39"/>
      <c r="H471" s="39"/>
      <c r="I471" s="39"/>
      <c r="J471" s="39"/>
    </row>
    <row r="472" spans="1:10" ht="15" customHeight="1" x14ac:dyDescent="0.35">
      <c r="A472" s="51"/>
      <c r="B472" s="61"/>
      <c r="C472" s="18"/>
      <c r="D472" s="39"/>
      <c r="E472" s="39"/>
      <c r="F472" s="39"/>
      <c r="G472" s="39"/>
      <c r="H472" s="39"/>
      <c r="I472" s="39"/>
      <c r="J472" s="39"/>
    </row>
    <row r="473" spans="1:10" ht="33.75" customHeight="1" x14ac:dyDescent="0.35">
      <c r="A473" s="51"/>
      <c r="B473" s="61"/>
      <c r="C473" s="18"/>
      <c r="D473" s="39"/>
      <c r="E473" s="39"/>
      <c r="F473" s="39"/>
      <c r="G473" s="39"/>
      <c r="H473" s="39"/>
      <c r="I473" s="39"/>
      <c r="J473" s="39"/>
    </row>
    <row r="474" spans="1:10" ht="14" x14ac:dyDescent="0.35">
      <c r="A474" s="51"/>
      <c r="B474" s="61"/>
      <c r="C474" s="18"/>
      <c r="D474" s="39"/>
      <c r="E474" s="39"/>
      <c r="F474" s="39"/>
      <c r="G474" s="39"/>
      <c r="H474" s="39"/>
      <c r="I474" s="39"/>
      <c r="J474" s="39"/>
    </row>
    <row r="475" spans="1:10" ht="14" x14ac:dyDescent="0.35">
      <c r="A475" s="51"/>
      <c r="B475" s="61"/>
      <c r="C475" s="18"/>
      <c r="D475" s="39"/>
      <c r="E475" s="39"/>
      <c r="F475" s="39"/>
      <c r="G475" s="39"/>
      <c r="H475" s="39"/>
      <c r="I475" s="39"/>
      <c r="J475" s="39"/>
    </row>
    <row r="476" spans="1:10" ht="14" x14ac:dyDescent="0.35">
      <c r="A476" s="51"/>
      <c r="B476" s="61"/>
      <c r="C476" s="18"/>
      <c r="D476" s="39"/>
      <c r="E476" s="39"/>
      <c r="F476" s="39"/>
      <c r="G476" s="39"/>
      <c r="H476" s="39"/>
      <c r="I476" s="39"/>
      <c r="J476" s="39"/>
    </row>
    <row r="477" spans="1:10" ht="14" x14ac:dyDescent="0.35">
      <c r="A477" s="51"/>
      <c r="B477" s="61"/>
      <c r="C477" s="18"/>
      <c r="D477" s="39"/>
      <c r="E477" s="39"/>
      <c r="F477" s="39"/>
      <c r="G477" s="39"/>
      <c r="H477" s="39"/>
      <c r="I477" s="39"/>
      <c r="J477" s="39"/>
    </row>
    <row r="478" spans="1:10" ht="14" x14ac:dyDescent="0.35">
      <c r="A478" s="51"/>
      <c r="B478" s="61"/>
      <c r="C478" s="18"/>
      <c r="D478" s="39"/>
      <c r="E478" s="39"/>
      <c r="F478" s="39"/>
      <c r="G478" s="39"/>
      <c r="H478" s="39"/>
      <c r="I478" s="39"/>
      <c r="J478" s="39"/>
    </row>
    <row r="479" spans="1:10" ht="14" x14ac:dyDescent="0.35">
      <c r="A479" s="51"/>
      <c r="B479" s="61"/>
      <c r="C479" s="18"/>
      <c r="D479" s="39"/>
      <c r="E479" s="39"/>
      <c r="F479" s="39"/>
      <c r="G479" s="39"/>
      <c r="H479" s="39"/>
      <c r="I479" s="39"/>
      <c r="J479" s="39"/>
    </row>
    <row r="480" spans="1:10" ht="14" x14ac:dyDescent="0.35">
      <c r="A480" s="51"/>
      <c r="B480" s="61"/>
      <c r="C480" s="18"/>
      <c r="D480" s="39"/>
      <c r="E480" s="39"/>
      <c r="F480" s="39"/>
      <c r="G480" s="39"/>
      <c r="H480" s="39"/>
      <c r="I480" s="39"/>
      <c r="J480" s="39"/>
    </row>
    <row r="481" spans="1:10" ht="14" x14ac:dyDescent="0.35">
      <c r="A481" s="51"/>
      <c r="B481" s="61"/>
      <c r="C481" s="18"/>
      <c r="D481" s="39"/>
      <c r="E481" s="39"/>
      <c r="F481" s="39"/>
      <c r="G481" s="39"/>
      <c r="H481" s="39"/>
      <c r="I481" s="39"/>
      <c r="J481" s="39"/>
    </row>
    <row r="482" spans="1:10" ht="14" x14ac:dyDescent="0.35">
      <c r="A482" s="51"/>
      <c r="B482" s="61"/>
      <c r="C482" s="18"/>
      <c r="D482" s="39"/>
      <c r="E482" s="39"/>
      <c r="F482" s="39"/>
      <c r="G482" s="39"/>
      <c r="H482" s="39"/>
      <c r="I482" s="39"/>
      <c r="J482" s="39"/>
    </row>
    <row r="483" spans="1:10" ht="14" x14ac:dyDescent="0.35">
      <c r="A483" s="51"/>
      <c r="B483" s="61"/>
      <c r="C483" s="18"/>
      <c r="D483" s="39"/>
      <c r="E483" s="39"/>
      <c r="F483" s="39"/>
      <c r="G483" s="39"/>
      <c r="H483" s="39"/>
      <c r="I483" s="39"/>
      <c r="J483" s="39"/>
    </row>
    <row r="484" spans="1:10" ht="14" x14ac:dyDescent="0.35">
      <c r="A484" s="51"/>
      <c r="B484" s="61"/>
      <c r="C484" s="18"/>
      <c r="D484" s="39"/>
      <c r="E484" s="39"/>
      <c r="F484" s="39"/>
      <c r="G484" s="39"/>
      <c r="H484" s="39"/>
      <c r="I484" s="39"/>
      <c r="J484" s="39"/>
    </row>
    <row r="485" spans="1:10" ht="24.75" customHeight="1" x14ac:dyDescent="0.35">
      <c r="A485" s="51"/>
      <c r="B485" s="61"/>
      <c r="C485" s="18"/>
      <c r="D485" s="39"/>
      <c r="E485" s="39"/>
      <c r="F485" s="39"/>
      <c r="G485" s="39"/>
      <c r="H485" s="39"/>
      <c r="I485" s="39"/>
      <c r="J485" s="39"/>
    </row>
    <row r="486" spans="1:10" ht="14" x14ac:dyDescent="0.35">
      <c r="A486" s="51"/>
      <c r="B486" s="61"/>
      <c r="C486" s="18"/>
      <c r="D486" s="39"/>
      <c r="E486" s="39"/>
      <c r="F486" s="39"/>
      <c r="G486" s="39"/>
      <c r="H486" s="39"/>
      <c r="I486" s="39"/>
      <c r="J486" s="39"/>
    </row>
    <row r="487" spans="1:10" ht="14" x14ac:dyDescent="0.35">
      <c r="A487" s="51"/>
      <c r="B487" s="61"/>
      <c r="C487" s="18"/>
      <c r="D487" s="39"/>
      <c r="E487" s="39"/>
      <c r="F487" s="39"/>
      <c r="G487" s="39"/>
      <c r="H487" s="39"/>
      <c r="I487" s="39"/>
      <c r="J487" s="39"/>
    </row>
    <row r="488" spans="1:10" ht="14" x14ac:dyDescent="0.35">
      <c r="A488" s="51"/>
      <c r="B488" s="61"/>
      <c r="C488" s="18"/>
      <c r="D488" s="39"/>
      <c r="E488" s="39"/>
      <c r="F488" s="39"/>
      <c r="G488" s="39"/>
      <c r="H488" s="39"/>
      <c r="I488" s="39"/>
      <c r="J488" s="39"/>
    </row>
    <row r="489" spans="1:10" ht="14" x14ac:dyDescent="0.35">
      <c r="A489" s="51"/>
      <c r="B489" s="61"/>
      <c r="C489" s="18"/>
      <c r="D489" s="39"/>
      <c r="E489" s="39"/>
      <c r="F489" s="39"/>
      <c r="G489" s="39"/>
      <c r="H489" s="39"/>
      <c r="I489" s="39"/>
      <c r="J489" s="39"/>
    </row>
    <row r="490" spans="1:10" ht="14" x14ac:dyDescent="0.35">
      <c r="A490" s="51"/>
      <c r="B490" s="61"/>
      <c r="C490" s="18"/>
      <c r="D490" s="39"/>
      <c r="E490" s="39"/>
      <c r="F490" s="39"/>
      <c r="G490" s="39"/>
      <c r="H490" s="39"/>
      <c r="I490" s="39"/>
      <c r="J490" s="39"/>
    </row>
    <row r="491" spans="1:10" ht="14" x14ac:dyDescent="0.35">
      <c r="A491" s="51"/>
      <c r="B491" s="61"/>
      <c r="C491" s="18"/>
      <c r="D491" s="39"/>
      <c r="E491" s="39"/>
      <c r="F491" s="39"/>
      <c r="G491" s="39"/>
      <c r="H491" s="39"/>
      <c r="I491" s="39"/>
      <c r="J491" s="39"/>
    </row>
    <row r="492" spans="1:10" ht="30" customHeight="1" x14ac:dyDescent="0.35">
      <c r="A492" s="51"/>
      <c r="B492" s="61"/>
      <c r="C492" s="18"/>
      <c r="D492" s="39"/>
      <c r="E492" s="39"/>
      <c r="F492" s="39"/>
      <c r="G492" s="39"/>
      <c r="H492" s="39"/>
      <c r="I492" s="39"/>
      <c r="J492" s="39"/>
    </row>
    <row r="493" spans="1:10" ht="14" x14ac:dyDescent="0.35">
      <c r="A493" s="51"/>
      <c r="B493" s="61"/>
      <c r="C493" s="18"/>
      <c r="D493" s="39"/>
      <c r="E493" s="39"/>
      <c r="F493" s="39"/>
      <c r="G493" s="39"/>
      <c r="H493" s="39"/>
      <c r="I493" s="39"/>
      <c r="J493" s="39"/>
    </row>
    <row r="494" spans="1:10" ht="37.5" customHeight="1" x14ac:dyDescent="0.35">
      <c r="A494" s="51"/>
      <c r="B494" s="61"/>
      <c r="C494" s="18"/>
      <c r="D494" s="39"/>
      <c r="E494" s="39"/>
      <c r="F494" s="39"/>
      <c r="G494" s="39"/>
      <c r="H494" s="39"/>
      <c r="I494" s="39"/>
      <c r="J494" s="39"/>
    </row>
    <row r="495" spans="1:10" ht="26.25" customHeight="1" x14ac:dyDescent="0.35">
      <c r="A495" s="51"/>
      <c r="B495" s="61"/>
      <c r="C495" s="18"/>
      <c r="D495" s="39"/>
      <c r="E495" s="39"/>
      <c r="F495" s="39"/>
      <c r="G495" s="39"/>
      <c r="H495" s="39"/>
      <c r="I495" s="39"/>
      <c r="J495" s="39"/>
    </row>
    <row r="496" spans="1:10" ht="15" customHeight="1" x14ac:dyDescent="0.35">
      <c r="A496" s="51"/>
      <c r="B496" s="61"/>
      <c r="C496" s="18"/>
      <c r="D496" s="39"/>
      <c r="E496" s="39"/>
      <c r="F496" s="39"/>
      <c r="G496" s="39"/>
      <c r="H496" s="39"/>
      <c r="I496" s="39"/>
      <c r="J496" s="39"/>
    </row>
    <row r="497" spans="1:10" ht="15" customHeight="1" x14ac:dyDescent="0.35">
      <c r="A497" s="51"/>
      <c r="B497" s="61"/>
      <c r="C497" s="18"/>
      <c r="D497" s="39"/>
      <c r="E497" s="39"/>
      <c r="F497" s="39"/>
      <c r="G497" s="39"/>
      <c r="H497" s="39"/>
      <c r="I497" s="39"/>
      <c r="J497" s="39"/>
    </row>
    <row r="498" spans="1:10" ht="36.75" customHeight="1" x14ac:dyDescent="0.35">
      <c r="A498" s="51"/>
      <c r="B498" s="61"/>
      <c r="C498" s="18"/>
      <c r="D498" s="39"/>
      <c r="E498" s="39"/>
      <c r="F498" s="39"/>
      <c r="G498" s="39"/>
      <c r="H498" s="39"/>
      <c r="I498" s="39"/>
      <c r="J498" s="39"/>
    </row>
    <row r="499" spans="1:10" ht="34.5" customHeight="1" x14ac:dyDescent="0.35">
      <c r="A499" s="51"/>
      <c r="B499" s="61"/>
      <c r="C499" s="18"/>
      <c r="D499" s="39"/>
      <c r="E499" s="39"/>
      <c r="F499" s="39"/>
      <c r="G499" s="39"/>
      <c r="H499" s="39"/>
      <c r="I499" s="39"/>
      <c r="J499" s="39"/>
    </row>
    <row r="500" spans="1:10" ht="24" customHeight="1" x14ac:dyDescent="0.35">
      <c r="A500" s="51"/>
      <c r="B500" s="61"/>
      <c r="C500" s="18"/>
      <c r="D500" s="39"/>
      <c r="E500" s="39"/>
      <c r="F500" s="39"/>
      <c r="G500" s="39"/>
      <c r="H500" s="39"/>
      <c r="I500" s="39"/>
      <c r="J500" s="39"/>
    </row>
    <row r="501" spans="1:10" ht="36" customHeight="1" x14ac:dyDescent="0.35">
      <c r="A501" s="51"/>
      <c r="B501" s="61"/>
      <c r="C501" s="18"/>
      <c r="D501" s="39"/>
      <c r="E501" s="39"/>
      <c r="F501" s="39"/>
      <c r="G501" s="39"/>
      <c r="H501" s="39"/>
      <c r="I501" s="39"/>
      <c r="J501" s="39"/>
    </row>
    <row r="502" spans="1:10" ht="14" x14ac:dyDescent="0.35">
      <c r="A502" s="51"/>
      <c r="B502" s="61"/>
      <c r="C502" s="18"/>
      <c r="D502" s="39"/>
      <c r="E502" s="39"/>
      <c r="F502" s="39"/>
      <c r="G502" s="39"/>
      <c r="H502" s="39"/>
      <c r="I502" s="39"/>
      <c r="J502" s="39"/>
    </row>
    <row r="503" spans="1:10" ht="14" x14ac:dyDescent="0.35">
      <c r="A503" s="51"/>
      <c r="B503" s="61"/>
      <c r="C503" s="18"/>
      <c r="D503" s="39"/>
      <c r="E503" s="39"/>
      <c r="F503" s="39"/>
      <c r="G503" s="39"/>
      <c r="H503" s="39"/>
      <c r="I503" s="39"/>
      <c r="J503" s="39"/>
    </row>
    <row r="504" spans="1:10" ht="14" x14ac:dyDescent="0.35">
      <c r="A504" s="51"/>
      <c r="B504" s="61"/>
      <c r="C504" s="18"/>
      <c r="D504" s="39"/>
      <c r="E504" s="39"/>
      <c r="F504" s="39"/>
      <c r="G504" s="39"/>
      <c r="H504" s="39"/>
      <c r="I504" s="39"/>
      <c r="J504" s="39"/>
    </row>
    <row r="505" spans="1:10" ht="14" x14ac:dyDescent="0.35">
      <c r="A505" s="51"/>
      <c r="B505" s="61"/>
      <c r="C505" s="18"/>
      <c r="D505" s="39"/>
      <c r="E505" s="39"/>
      <c r="F505" s="39"/>
      <c r="G505" s="39"/>
      <c r="H505" s="39"/>
      <c r="I505" s="39"/>
      <c r="J505" s="39"/>
    </row>
    <row r="506" spans="1:10" ht="14" x14ac:dyDescent="0.35">
      <c r="A506" s="51"/>
      <c r="B506" s="61"/>
      <c r="C506" s="18"/>
      <c r="D506" s="39"/>
      <c r="E506" s="39"/>
      <c r="F506" s="39"/>
      <c r="G506" s="39"/>
      <c r="H506" s="39"/>
      <c r="I506" s="39"/>
      <c r="J506" s="39"/>
    </row>
    <row r="507" spans="1:10" ht="14" x14ac:dyDescent="0.35">
      <c r="A507" s="51"/>
      <c r="B507" s="61"/>
      <c r="C507" s="18"/>
      <c r="D507" s="39"/>
      <c r="E507" s="39"/>
      <c r="F507" s="39"/>
      <c r="G507" s="39"/>
      <c r="H507" s="39"/>
      <c r="I507" s="39"/>
      <c r="J507" s="39"/>
    </row>
    <row r="508" spans="1:10" ht="14" x14ac:dyDescent="0.35">
      <c r="A508" s="51"/>
      <c r="B508" s="61"/>
      <c r="C508" s="18"/>
      <c r="D508" s="39"/>
      <c r="E508" s="39"/>
      <c r="F508" s="39"/>
      <c r="G508" s="39"/>
      <c r="H508" s="39"/>
      <c r="I508" s="39"/>
      <c r="J508" s="39"/>
    </row>
    <row r="509" spans="1:10" ht="14" x14ac:dyDescent="0.35">
      <c r="A509" s="51"/>
      <c r="B509" s="61"/>
      <c r="C509" s="18"/>
      <c r="D509" s="39"/>
      <c r="E509" s="39"/>
      <c r="F509" s="39"/>
      <c r="G509" s="39"/>
      <c r="H509" s="39"/>
      <c r="I509" s="39"/>
      <c r="J509" s="39"/>
    </row>
    <row r="510" spans="1:10" ht="15" customHeight="1" x14ac:dyDescent="0.35">
      <c r="A510" s="51"/>
      <c r="B510" s="61"/>
      <c r="C510" s="18"/>
      <c r="D510" s="39"/>
      <c r="E510" s="39"/>
      <c r="F510" s="39"/>
      <c r="G510" s="39"/>
      <c r="H510" s="39"/>
      <c r="I510" s="39"/>
      <c r="J510" s="39"/>
    </row>
    <row r="511" spans="1:10" ht="14" x14ac:dyDescent="0.35">
      <c r="A511" s="51"/>
      <c r="B511" s="61"/>
      <c r="C511" s="18"/>
      <c r="D511" s="39"/>
      <c r="E511" s="39"/>
      <c r="F511" s="39"/>
      <c r="G511" s="39"/>
      <c r="H511" s="39"/>
      <c r="I511" s="39"/>
      <c r="J511" s="39"/>
    </row>
    <row r="512" spans="1:10" ht="29.25" customHeight="1" x14ac:dyDescent="0.35">
      <c r="A512" s="51"/>
      <c r="B512" s="61"/>
      <c r="C512" s="18"/>
      <c r="D512" s="39"/>
      <c r="E512" s="39"/>
      <c r="F512" s="39"/>
      <c r="G512" s="39"/>
      <c r="H512" s="39"/>
      <c r="I512" s="39"/>
      <c r="J512" s="39"/>
    </row>
    <row r="513" spans="1:10" ht="14" x14ac:dyDescent="0.35">
      <c r="A513" s="51"/>
      <c r="B513" s="61"/>
      <c r="C513" s="18"/>
      <c r="D513" s="39"/>
      <c r="E513" s="39"/>
      <c r="F513" s="39"/>
      <c r="G513" s="39"/>
      <c r="H513" s="39"/>
      <c r="I513" s="39"/>
      <c r="J513" s="39"/>
    </row>
    <row r="514" spans="1:10" ht="31.5" customHeight="1" x14ac:dyDescent="0.35">
      <c r="A514" s="51"/>
      <c r="B514" s="61"/>
      <c r="C514" s="18"/>
      <c r="D514" s="39"/>
      <c r="E514" s="39"/>
      <c r="F514" s="39"/>
      <c r="G514" s="39"/>
      <c r="H514" s="39"/>
      <c r="I514" s="39"/>
      <c r="J514" s="39"/>
    </row>
    <row r="515" spans="1:10" ht="14" x14ac:dyDescent="0.35">
      <c r="A515" s="51"/>
      <c r="B515" s="61"/>
      <c r="C515" s="18"/>
      <c r="D515" s="39"/>
      <c r="E515" s="39"/>
      <c r="F515" s="39"/>
      <c r="G515" s="39"/>
      <c r="H515" s="39"/>
      <c r="I515" s="39"/>
      <c r="J515" s="39"/>
    </row>
    <row r="516" spans="1:10" ht="14" x14ac:dyDescent="0.35">
      <c r="A516" s="51"/>
      <c r="B516" s="61"/>
      <c r="C516" s="18"/>
      <c r="D516" s="39"/>
      <c r="E516" s="39"/>
      <c r="F516" s="39"/>
      <c r="G516" s="39"/>
      <c r="H516" s="39"/>
      <c r="I516" s="39"/>
      <c r="J516" s="39"/>
    </row>
    <row r="517" spans="1:10" ht="14" x14ac:dyDescent="0.35">
      <c r="A517" s="51"/>
      <c r="B517" s="61"/>
      <c r="C517" s="18"/>
      <c r="D517" s="39"/>
      <c r="E517" s="39"/>
      <c r="F517" s="39"/>
      <c r="G517" s="39"/>
      <c r="H517" s="39"/>
      <c r="I517" s="39"/>
      <c r="J517" s="39"/>
    </row>
    <row r="518" spans="1:10" ht="14" x14ac:dyDescent="0.35">
      <c r="A518" s="51"/>
      <c r="B518" s="61"/>
      <c r="C518" s="18"/>
      <c r="D518" s="39"/>
      <c r="E518" s="39"/>
      <c r="F518" s="39"/>
      <c r="G518" s="39"/>
      <c r="H518" s="39"/>
      <c r="I518" s="39"/>
      <c r="J518" s="39"/>
    </row>
    <row r="519" spans="1:10" ht="30" customHeight="1" x14ac:dyDescent="0.35">
      <c r="A519" s="51"/>
      <c r="B519" s="61"/>
      <c r="C519" s="18"/>
      <c r="D519" s="39"/>
      <c r="E519" s="39"/>
      <c r="F519" s="39"/>
      <c r="G519" s="39"/>
      <c r="H519" s="39"/>
      <c r="I519" s="39"/>
      <c r="J519" s="39"/>
    </row>
    <row r="520" spans="1:10" ht="36.75" customHeight="1" x14ac:dyDescent="0.35">
      <c r="A520" s="51"/>
      <c r="B520" s="61"/>
      <c r="C520" s="18"/>
      <c r="D520" s="39"/>
      <c r="E520" s="39"/>
      <c r="F520" s="39"/>
      <c r="G520" s="39"/>
      <c r="H520" s="39"/>
      <c r="I520" s="39"/>
      <c r="J520" s="39"/>
    </row>
    <row r="521" spans="1:10" ht="26.25" customHeight="1" x14ac:dyDescent="0.35">
      <c r="A521" s="51"/>
      <c r="B521" s="61"/>
      <c r="C521" s="18"/>
      <c r="D521" s="39"/>
      <c r="E521" s="39"/>
      <c r="F521" s="39"/>
      <c r="G521" s="39"/>
      <c r="H521" s="39"/>
      <c r="I521" s="39"/>
      <c r="J521" s="39"/>
    </row>
    <row r="522" spans="1:10" ht="29.25" customHeight="1" x14ac:dyDescent="0.35">
      <c r="A522" s="51"/>
      <c r="B522" s="61"/>
      <c r="C522" s="18"/>
      <c r="D522" s="39"/>
      <c r="E522" s="39"/>
      <c r="F522" s="39"/>
      <c r="G522" s="39"/>
      <c r="H522" s="39"/>
      <c r="I522" s="39"/>
      <c r="J522" s="39"/>
    </row>
    <row r="523" spans="1:10" ht="15" customHeight="1" x14ac:dyDescent="0.35">
      <c r="A523" s="51"/>
      <c r="B523" s="61"/>
      <c r="C523" s="18"/>
      <c r="D523" s="39"/>
      <c r="E523" s="39"/>
      <c r="F523" s="39"/>
      <c r="G523" s="39"/>
      <c r="H523" s="39"/>
      <c r="I523" s="39"/>
      <c r="J523" s="39"/>
    </row>
    <row r="524" spans="1:10" ht="15" customHeight="1" x14ac:dyDescent="0.35">
      <c r="A524" s="51"/>
      <c r="B524" s="61"/>
      <c r="C524" s="18"/>
      <c r="D524" s="39"/>
      <c r="E524" s="39"/>
      <c r="F524" s="39"/>
      <c r="G524" s="39"/>
      <c r="H524" s="39"/>
      <c r="I524" s="39"/>
      <c r="J524" s="39"/>
    </row>
    <row r="525" spans="1:10" ht="14" x14ac:dyDescent="0.35">
      <c r="A525" s="51"/>
      <c r="B525" s="61"/>
      <c r="C525" s="18"/>
      <c r="D525" s="39"/>
      <c r="E525" s="39"/>
      <c r="F525" s="39"/>
      <c r="G525" s="39"/>
      <c r="H525" s="39"/>
      <c r="I525" s="39"/>
      <c r="J525" s="39"/>
    </row>
    <row r="526" spans="1:10" ht="14" x14ac:dyDescent="0.35">
      <c r="A526" s="51"/>
      <c r="B526" s="61"/>
      <c r="C526" s="18"/>
      <c r="D526" s="39"/>
      <c r="E526" s="39"/>
      <c r="F526" s="39"/>
      <c r="G526" s="39"/>
      <c r="H526" s="39"/>
      <c r="I526" s="39"/>
      <c r="J526" s="39"/>
    </row>
    <row r="527" spans="1:10" ht="14" x14ac:dyDescent="0.35">
      <c r="A527" s="51"/>
      <c r="B527" s="61"/>
      <c r="C527" s="18"/>
      <c r="D527" s="39"/>
      <c r="E527" s="39"/>
      <c r="F527" s="39"/>
      <c r="G527" s="39"/>
      <c r="H527" s="39"/>
      <c r="I527" s="39"/>
      <c r="J527" s="39"/>
    </row>
    <row r="528" spans="1:10" ht="15" customHeight="1" x14ac:dyDescent="0.35">
      <c r="A528" s="51"/>
      <c r="B528" s="61"/>
      <c r="C528" s="18"/>
      <c r="D528" s="39"/>
      <c r="E528" s="39"/>
      <c r="F528" s="39"/>
      <c r="G528" s="39"/>
      <c r="H528" s="39"/>
      <c r="I528" s="39"/>
      <c r="J528" s="39"/>
    </row>
    <row r="529" spans="1:10" ht="14" x14ac:dyDescent="0.35">
      <c r="A529" s="51"/>
      <c r="B529" s="61"/>
      <c r="C529" s="18"/>
      <c r="D529" s="39"/>
      <c r="E529" s="39"/>
      <c r="F529" s="39"/>
      <c r="G529" s="39"/>
      <c r="H529" s="39"/>
      <c r="I529" s="39"/>
      <c r="J529" s="39"/>
    </row>
    <row r="530" spans="1:10" ht="26.25" customHeight="1" x14ac:dyDescent="0.35">
      <c r="A530" s="51"/>
      <c r="B530" s="61"/>
      <c r="C530" s="18"/>
      <c r="D530" s="39"/>
      <c r="E530" s="39"/>
      <c r="F530" s="39"/>
      <c r="G530" s="39"/>
      <c r="H530" s="39"/>
      <c r="I530" s="39"/>
      <c r="J530" s="39"/>
    </row>
    <row r="531" spans="1:10" ht="38.25" customHeight="1" x14ac:dyDescent="0.35">
      <c r="A531" s="51"/>
      <c r="B531" s="61"/>
      <c r="C531" s="18"/>
      <c r="D531" s="39"/>
      <c r="E531" s="39"/>
      <c r="F531" s="39"/>
      <c r="G531" s="39"/>
      <c r="H531" s="39"/>
      <c r="I531" s="39"/>
      <c r="J531" s="39"/>
    </row>
    <row r="532" spans="1:10" ht="31.5" customHeight="1" x14ac:dyDescent="0.35">
      <c r="A532" s="51"/>
      <c r="B532" s="61"/>
      <c r="C532" s="18"/>
      <c r="D532" s="39"/>
      <c r="E532" s="39"/>
      <c r="F532" s="39"/>
      <c r="G532" s="39"/>
      <c r="H532" s="39"/>
      <c r="I532" s="39"/>
      <c r="J532" s="39"/>
    </row>
    <row r="533" spans="1:10" ht="14" x14ac:dyDescent="0.35">
      <c r="A533" s="51"/>
      <c r="B533" s="61"/>
      <c r="C533" s="18"/>
      <c r="D533" s="39"/>
      <c r="E533" s="39"/>
      <c r="F533" s="39"/>
      <c r="G533" s="39"/>
      <c r="H533" s="39"/>
      <c r="I533" s="39"/>
      <c r="J533" s="39"/>
    </row>
    <row r="534" spans="1:10" ht="14" x14ac:dyDescent="0.35">
      <c r="A534" s="51"/>
      <c r="B534" s="61"/>
      <c r="C534" s="18"/>
      <c r="D534" s="39"/>
      <c r="E534" s="39"/>
      <c r="F534" s="39"/>
      <c r="G534" s="39"/>
      <c r="H534" s="39"/>
      <c r="I534" s="39"/>
      <c r="J534" s="39"/>
    </row>
    <row r="535" spans="1:10" ht="14" x14ac:dyDescent="0.35">
      <c r="A535" s="51"/>
      <c r="B535" s="61"/>
      <c r="C535" s="18"/>
      <c r="D535" s="39"/>
      <c r="E535" s="39"/>
      <c r="F535" s="39"/>
      <c r="G535" s="39"/>
      <c r="H535" s="39"/>
      <c r="I535" s="39"/>
      <c r="J535" s="39"/>
    </row>
    <row r="536" spans="1:10" ht="34.5" customHeight="1" x14ac:dyDescent="0.35">
      <c r="A536" s="51"/>
      <c r="B536" s="61"/>
      <c r="C536" s="18"/>
      <c r="D536" s="39"/>
      <c r="E536" s="39"/>
      <c r="F536" s="39"/>
      <c r="G536" s="39"/>
      <c r="H536" s="39"/>
      <c r="I536" s="39"/>
      <c r="J536" s="39"/>
    </row>
    <row r="537" spans="1:10" ht="31.5" customHeight="1" x14ac:dyDescent="0.35">
      <c r="A537" s="51"/>
      <c r="B537" s="61"/>
      <c r="C537" s="18"/>
      <c r="D537" s="39"/>
      <c r="E537" s="39"/>
      <c r="F537" s="39"/>
      <c r="G537" s="39"/>
      <c r="H537" s="39"/>
      <c r="I537" s="39"/>
      <c r="J537" s="39"/>
    </row>
    <row r="538" spans="1:10" ht="34.5" customHeight="1" x14ac:dyDescent="0.35">
      <c r="A538" s="51"/>
      <c r="B538" s="61"/>
      <c r="C538" s="18"/>
      <c r="D538" s="39"/>
      <c r="E538" s="39"/>
      <c r="F538" s="39"/>
      <c r="G538" s="39"/>
      <c r="H538" s="39"/>
      <c r="I538" s="39"/>
      <c r="J538" s="39"/>
    </row>
    <row r="539" spans="1:10" ht="14" x14ac:dyDescent="0.35">
      <c r="A539" s="51"/>
      <c r="B539" s="61"/>
      <c r="C539" s="18"/>
      <c r="D539" s="39"/>
      <c r="E539" s="39"/>
      <c r="F539" s="39"/>
      <c r="G539" s="39"/>
      <c r="H539" s="39"/>
      <c r="I539" s="39"/>
      <c r="J539" s="39"/>
    </row>
    <row r="540" spans="1:10" ht="14" x14ac:dyDescent="0.35">
      <c r="A540" s="51"/>
      <c r="B540" s="61"/>
      <c r="C540" s="18"/>
      <c r="D540" s="39"/>
      <c r="E540" s="39"/>
      <c r="F540" s="39"/>
      <c r="G540" s="39"/>
      <c r="H540" s="39"/>
      <c r="I540" s="39"/>
      <c r="J540" s="39"/>
    </row>
    <row r="541" spans="1:10" ht="14" x14ac:dyDescent="0.35">
      <c r="A541" s="51"/>
      <c r="B541" s="61"/>
      <c r="C541" s="18"/>
      <c r="D541" s="39"/>
      <c r="E541" s="39"/>
      <c r="F541" s="39"/>
      <c r="G541" s="39"/>
      <c r="H541" s="39"/>
      <c r="I541" s="39"/>
      <c r="J541" s="39"/>
    </row>
    <row r="542" spans="1:10" ht="15" customHeight="1" x14ac:dyDescent="0.35">
      <c r="A542" s="51"/>
      <c r="B542" s="61"/>
      <c r="C542" s="18"/>
      <c r="D542" s="39"/>
      <c r="E542" s="39"/>
      <c r="F542" s="39"/>
      <c r="G542" s="39"/>
      <c r="H542" s="39"/>
      <c r="I542" s="39"/>
      <c r="J542" s="39"/>
    </row>
    <row r="543" spans="1:10" ht="14" x14ac:dyDescent="0.35">
      <c r="A543" s="51"/>
      <c r="B543" s="61"/>
      <c r="C543" s="18"/>
      <c r="D543" s="39"/>
      <c r="E543" s="39"/>
      <c r="F543" s="39"/>
      <c r="G543" s="39"/>
      <c r="H543" s="39"/>
      <c r="I543" s="39"/>
      <c r="J543" s="39"/>
    </row>
    <row r="544" spans="1:10" ht="14" x14ac:dyDescent="0.35">
      <c r="A544" s="51"/>
      <c r="B544" s="61"/>
      <c r="C544" s="18"/>
      <c r="D544" s="39"/>
      <c r="E544" s="39"/>
      <c r="F544" s="39"/>
      <c r="G544" s="39"/>
      <c r="H544" s="39"/>
      <c r="I544" s="39"/>
      <c r="J544" s="39"/>
    </row>
    <row r="545" spans="1:10" ht="14" x14ac:dyDescent="0.35">
      <c r="A545" s="51"/>
      <c r="B545" s="61"/>
      <c r="C545" s="18"/>
      <c r="D545" s="39"/>
      <c r="E545" s="39"/>
      <c r="F545" s="39"/>
      <c r="G545" s="39"/>
      <c r="H545" s="39"/>
      <c r="I545" s="39"/>
      <c r="J545" s="39"/>
    </row>
    <row r="546" spans="1:10" ht="14" x14ac:dyDescent="0.35">
      <c r="A546" s="51"/>
      <c r="B546" s="61"/>
      <c r="C546" s="18"/>
      <c r="D546" s="39"/>
      <c r="E546" s="39"/>
      <c r="F546" s="39"/>
      <c r="G546" s="39"/>
      <c r="H546" s="39"/>
      <c r="I546" s="39"/>
      <c r="J546" s="39"/>
    </row>
    <row r="547" spans="1:10" ht="14" x14ac:dyDescent="0.35">
      <c r="A547" s="51"/>
      <c r="B547" s="61"/>
      <c r="C547" s="18"/>
      <c r="D547" s="39"/>
      <c r="E547" s="39"/>
      <c r="F547" s="39"/>
      <c r="G547" s="39"/>
      <c r="H547" s="39"/>
      <c r="I547" s="39"/>
      <c r="J547" s="39"/>
    </row>
    <row r="548" spans="1:10" ht="14" x14ac:dyDescent="0.35">
      <c r="A548" s="51"/>
      <c r="B548" s="61"/>
      <c r="C548" s="18"/>
      <c r="D548" s="39"/>
      <c r="E548" s="39"/>
      <c r="F548" s="39"/>
      <c r="G548" s="39"/>
      <c r="H548" s="39"/>
      <c r="I548" s="39"/>
      <c r="J548" s="39"/>
    </row>
    <row r="549" spans="1:10" ht="15" customHeight="1" x14ac:dyDescent="0.35">
      <c r="A549" s="51"/>
      <c r="B549" s="61"/>
      <c r="C549" s="18"/>
      <c r="D549" s="39"/>
      <c r="E549" s="39"/>
      <c r="F549" s="39"/>
      <c r="G549" s="39"/>
      <c r="H549" s="39"/>
      <c r="I549" s="39"/>
      <c r="J549" s="39"/>
    </row>
    <row r="550" spans="1:10" ht="25.5" customHeight="1" x14ac:dyDescent="0.35">
      <c r="A550" s="51"/>
      <c r="B550" s="61"/>
      <c r="C550" s="18"/>
      <c r="D550" s="39"/>
      <c r="E550" s="39"/>
      <c r="F550" s="39"/>
      <c r="G550" s="39"/>
      <c r="H550" s="39"/>
      <c r="I550" s="39"/>
      <c r="J550" s="39"/>
    </row>
    <row r="551" spans="1:10" ht="14" x14ac:dyDescent="0.35">
      <c r="A551" s="51"/>
      <c r="B551" s="61"/>
      <c r="C551" s="18"/>
      <c r="D551" s="39"/>
      <c r="E551" s="39"/>
      <c r="F551" s="39"/>
      <c r="G551" s="39"/>
      <c r="H551" s="39"/>
      <c r="I551" s="39"/>
      <c r="J551" s="39"/>
    </row>
    <row r="552" spans="1:10" ht="14" x14ac:dyDescent="0.35">
      <c r="A552" s="51"/>
      <c r="B552" s="61"/>
      <c r="C552" s="18"/>
      <c r="D552" s="39"/>
      <c r="E552" s="39"/>
      <c r="F552" s="39"/>
      <c r="G552" s="39"/>
      <c r="H552" s="39"/>
      <c r="I552" s="39"/>
      <c r="J552" s="39"/>
    </row>
    <row r="553" spans="1:10" ht="14" x14ac:dyDescent="0.35">
      <c r="A553" s="51"/>
      <c r="B553" s="52"/>
      <c r="C553" s="18"/>
      <c r="D553" s="39"/>
      <c r="E553" s="39"/>
      <c r="F553" s="39"/>
      <c r="G553" s="39"/>
      <c r="H553" s="39"/>
      <c r="I553" s="39"/>
      <c r="J553" s="39"/>
    </row>
    <row r="554" spans="1:10" ht="30" customHeight="1" x14ac:dyDescent="0.35">
      <c r="A554" s="51"/>
      <c r="B554" s="52"/>
      <c r="C554" s="18"/>
      <c r="D554" s="39"/>
      <c r="E554" s="39"/>
      <c r="F554" s="39"/>
      <c r="G554" s="39"/>
      <c r="H554" s="39"/>
      <c r="I554" s="39"/>
      <c r="J554" s="39"/>
    </row>
    <row r="555" spans="1:10" ht="14" x14ac:dyDescent="0.35">
      <c r="A555" s="51"/>
      <c r="B555" s="52"/>
      <c r="C555" s="18"/>
      <c r="D555" s="39"/>
      <c r="E555" s="39"/>
      <c r="F555" s="39"/>
      <c r="G555" s="39"/>
      <c r="H555" s="39"/>
      <c r="I555" s="39"/>
      <c r="J555" s="39"/>
    </row>
    <row r="556" spans="1:10" ht="14" x14ac:dyDescent="0.35">
      <c r="A556" s="51"/>
      <c r="B556" s="61"/>
      <c r="C556" s="18"/>
      <c r="D556" s="39"/>
      <c r="E556" s="39"/>
      <c r="F556" s="39"/>
      <c r="G556" s="39"/>
      <c r="H556" s="39"/>
      <c r="I556" s="39"/>
      <c r="J556" s="39"/>
    </row>
    <row r="557" spans="1:10" ht="25.5" customHeight="1" x14ac:dyDescent="0.35">
      <c r="A557" s="51"/>
      <c r="B557" s="61"/>
      <c r="C557" s="18"/>
      <c r="D557" s="39"/>
      <c r="E557" s="39"/>
      <c r="F557" s="39"/>
      <c r="G557" s="39"/>
      <c r="H557" s="39"/>
      <c r="I557" s="39"/>
      <c r="J557" s="39"/>
    </row>
    <row r="558" spans="1:10" ht="29.25" customHeight="1" x14ac:dyDescent="0.35">
      <c r="A558" s="51"/>
      <c r="B558" s="61"/>
      <c r="C558" s="18"/>
      <c r="D558" s="39"/>
      <c r="E558" s="39"/>
      <c r="F558" s="39"/>
      <c r="G558" s="39"/>
      <c r="H558" s="39"/>
      <c r="I558" s="39"/>
      <c r="J558" s="39"/>
    </row>
    <row r="559" spans="1:10" ht="36" customHeight="1" x14ac:dyDescent="0.35">
      <c r="A559" s="51"/>
      <c r="B559" s="61"/>
      <c r="C559" s="18"/>
      <c r="D559" s="39"/>
      <c r="E559" s="39"/>
      <c r="F559" s="39"/>
      <c r="G559" s="39"/>
      <c r="H559" s="39"/>
      <c r="I559" s="39"/>
      <c r="J559" s="39"/>
    </row>
    <row r="560" spans="1:10" ht="24.75" customHeight="1" x14ac:dyDescent="0.35">
      <c r="A560" s="51"/>
      <c r="B560" s="61"/>
      <c r="C560" s="18"/>
      <c r="D560" s="39"/>
      <c r="E560" s="39"/>
      <c r="F560" s="39"/>
      <c r="G560" s="39"/>
      <c r="H560" s="39"/>
      <c r="I560" s="39"/>
      <c r="J560" s="39"/>
    </row>
    <row r="561" spans="1:10" ht="38.25" customHeight="1" x14ac:dyDescent="0.35">
      <c r="A561" s="51"/>
      <c r="B561" s="61"/>
      <c r="C561" s="18"/>
      <c r="D561" s="39"/>
      <c r="E561" s="39"/>
      <c r="F561" s="39"/>
      <c r="G561" s="39"/>
      <c r="H561" s="39"/>
      <c r="I561" s="39"/>
      <c r="J561" s="39"/>
    </row>
    <row r="562" spans="1:10" ht="15" customHeight="1" x14ac:dyDescent="0.35">
      <c r="A562" s="51"/>
      <c r="B562" s="61"/>
      <c r="C562" s="18"/>
      <c r="D562" s="39"/>
      <c r="E562" s="39"/>
      <c r="F562" s="39"/>
      <c r="G562" s="39"/>
      <c r="H562" s="39"/>
      <c r="I562" s="39"/>
      <c r="J562" s="39"/>
    </row>
    <row r="563" spans="1:10" ht="14" x14ac:dyDescent="0.35">
      <c r="A563" s="51"/>
      <c r="B563" s="61"/>
      <c r="C563" s="18"/>
      <c r="D563" s="39"/>
      <c r="E563" s="39"/>
      <c r="F563" s="39"/>
      <c r="G563" s="39"/>
      <c r="H563" s="39"/>
      <c r="I563" s="39"/>
      <c r="J563" s="39"/>
    </row>
    <row r="564" spans="1:10" ht="14" x14ac:dyDescent="0.35">
      <c r="A564" s="51"/>
      <c r="B564" s="61"/>
      <c r="C564" s="18"/>
      <c r="D564" s="39"/>
      <c r="E564" s="39"/>
      <c r="F564" s="39"/>
      <c r="G564" s="39"/>
      <c r="H564" s="39"/>
      <c r="I564" s="39"/>
      <c r="J564" s="39"/>
    </row>
    <row r="565" spans="1:10" ht="14" x14ac:dyDescent="0.35">
      <c r="A565" s="51"/>
      <c r="B565" s="61"/>
      <c r="C565" s="18"/>
      <c r="D565" s="39"/>
      <c r="E565" s="39"/>
      <c r="F565" s="39"/>
      <c r="G565" s="39"/>
      <c r="H565" s="39"/>
      <c r="I565" s="39"/>
      <c r="J565" s="39"/>
    </row>
    <row r="566" spans="1:10" ht="14" x14ac:dyDescent="0.35">
      <c r="A566" s="51"/>
      <c r="B566" s="61"/>
      <c r="C566" s="18"/>
      <c r="D566" s="39"/>
      <c r="E566" s="39"/>
      <c r="F566" s="39"/>
      <c r="G566" s="39"/>
      <c r="H566" s="39"/>
      <c r="I566" s="39"/>
      <c r="J566" s="39"/>
    </row>
    <row r="567" spans="1:10" ht="14" x14ac:dyDescent="0.35">
      <c r="A567" s="51"/>
      <c r="B567" s="61"/>
      <c r="C567" s="18"/>
      <c r="D567" s="39"/>
      <c r="E567" s="39"/>
      <c r="F567" s="39"/>
      <c r="G567" s="39"/>
      <c r="H567" s="39"/>
      <c r="I567" s="39"/>
      <c r="J567" s="39"/>
    </row>
    <row r="568" spans="1:10" ht="24.75" customHeight="1" x14ac:dyDescent="0.35">
      <c r="A568" s="51"/>
      <c r="B568" s="61"/>
      <c r="C568" s="18"/>
      <c r="D568" s="39"/>
      <c r="E568" s="39"/>
      <c r="F568" s="39"/>
      <c r="G568" s="39"/>
      <c r="H568" s="39"/>
      <c r="I568" s="39"/>
      <c r="J568" s="39"/>
    </row>
    <row r="569" spans="1:10" ht="14" x14ac:dyDescent="0.35">
      <c r="A569" s="51"/>
      <c r="B569" s="61"/>
      <c r="C569" s="18"/>
      <c r="D569" s="39"/>
      <c r="E569" s="39"/>
      <c r="F569" s="39"/>
      <c r="G569" s="39"/>
      <c r="H569" s="39"/>
      <c r="I569" s="39"/>
      <c r="J569" s="39"/>
    </row>
    <row r="570" spans="1:10" ht="14" x14ac:dyDescent="0.35">
      <c r="A570" s="51"/>
      <c r="B570" s="61"/>
      <c r="C570" s="18"/>
      <c r="D570" s="39"/>
      <c r="E570" s="39"/>
      <c r="F570" s="39"/>
      <c r="G570" s="39"/>
      <c r="H570" s="39"/>
      <c r="I570" s="39"/>
      <c r="J570" s="39"/>
    </row>
    <row r="571" spans="1:10" ht="14" x14ac:dyDescent="0.35">
      <c r="A571" s="51"/>
      <c r="B571" s="61"/>
      <c r="C571" s="18"/>
      <c r="D571" s="39"/>
      <c r="E571" s="39"/>
      <c r="F571" s="39"/>
      <c r="G571" s="39"/>
      <c r="H571" s="39"/>
      <c r="I571" s="39"/>
      <c r="J571" s="39"/>
    </row>
    <row r="572" spans="1:10" ht="27.75" customHeight="1" x14ac:dyDescent="0.35">
      <c r="A572" s="51"/>
      <c r="B572" s="61"/>
      <c r="C572" s="18"/>
      <c r="D572" s="39"/>
      <c r="E572" s="39"/>
      <c r="F572" s="39"/>
      <c r="G572" s="39"/>
      <c r="H572" s="39"/>
      <c r="I572" s="39"/>
      <c r="J572" s="39"/>
    </row>
    <row r="573" spans="1:10" ht="14" x14ac:dyDescent="0.35">
      <c r="A573" s="51"/>
      <c r="B573" s="61"/>
      <c r="C573" s="18"/>
      <c r="D573" s="39"/>
      <c r="E573" s="39"/>
      <c r="F573" s="39"/>
      <c r="G573" s="39"/>
      <c r="H573" s="39"/>
      <c r="I573" s="39"/>
      <c r="J573" s="39"/>
    </row>
    <row r="574" spans="1:10" ht="14" x14ac:dyDescent="0.35">
      <c r="A574" s="51"/>
      <c r="B574" s="61"/>
      <c r="C574" s="18"/>
      <c r="D574" s="39"/>
      <c r="E574" s="39"/>
      <c r="F574" s="39"/>
      <c r="G574" s="39"/>
      <c r="H574" s="39"/>
      <c r="I574" s="39"/>
      <c r="J574" s="39"/>
    </row>
    <row r="575" spans="1:10" ht="14" x14ac:dyDescent="0.35">
      <c r="A575" s="51"/>
      <c r="B575" s="61"/>
      <c r="C575" s="18"/>
      <c r="D575" s="39"/>
      <c r="E575" s="39"/>
      <c r="F575" s="39"/>
      <c r="G575" s="39"/>
      <c r="H575" s="39"/>
      <c r="I575" s="39"/>
      <c r="J575" s="39"/>
    </row>
    <row r="576" spans="1:10" ht="14" x14ac:dyDescent="0.35">
      <c r="A576" s="51"/>
      <c r="B576" s="61"/>
      <c r="C576" s="18"/>
      <c r="D576" s="39"/>
      <c r="E576" s="39"/>
      <c r="F576" s="39"/>
      <c r="G576" s="39"/>
      <c r="H576" s="39"/>
      <c r="I576" s="39"/>
      <c r="J576" s="39"/>
    </row>
    <row r="577" spans="1:10" ht="14" x14ac:dyDescent="0.35">
      <c r="A577" s="51"/>
      <c r="B577" s="61"/>
      <c r="C577" s="18"/>
      <c r="D577" s="39"/>
      <c r="E577" s="39"/>
      <c r="F577" s="39"/>
      <c r="G577" s="39"/>
      <c r="H577" s="39"/>
      <c r="I577" s="39"/>
      <c r="J577" s="39"/>
    </row>
    <row r="578" spans="1:10" ht="14" x14ac:dyDescent="0.35">
      <c r="A578" s="51"/>
      <c r="B578" s="61"/>
      <c r="C578" s="18"/>
      <c r="D578" s="39"/>
      <c r="E578" s="39"/>
      <c r="F578" s="39"/>
      <c r="G578" s="39"/>
      <c r="H578" s="39"/>
      <c r="I578" s="39"/>
      <c r="J578" s="39"/>
    </row>
    <row r="579" spans="1:10" ht="14" x14ac:dyDescent="0.35">
      <c r="A579" s="51"/>
      <c r="B579" s="61"/>
      <c r="C579" s="18"/>
      <c r="D579" s="39"/>
      <c r="E579" s="39"/>
      <c r="F579" s="39"/>
      <c r="G579" s="39"/>
      <c r="H579" s="39"/>
      <c r="I579" s="39"/>
      <c r="J579" s="39"/>
    </row>
    <row r="580" spans="1:10" ht="14" x14ac:dyDescent="0.35">
      <c r="A580" s="51"/>
      <c r="B580" s="61"/>
      <c r="C580" s="18"/>
      <c r="D580" s="39"/>
      <c r="E580" s="39"/>
      <c r="F580" s="39"/>
      <c r="G580" s="39"/>
      <c r="H580" s="39"/>
      <c r="I580" s="39"/>
      <c r="J580" s="39"/>
    </row>
    <row r="581" spans="1:10" ht="14" x14ac:dyDescent="0.35">
      <c r="A581" s="51"/>
      <c r="B581" s="61"/>
      <c r="C581" s="18"/>
      <c r="D581" s="39"/>
      <c r="E581" s="39"/>
      <c r="F581" s="39"/>
      <c r="G581" s="39"/>
      <c r="H581" s="39"/>
      <c r="I581" s="39"/>
      <c r="J581" s="39"/>
    </row>
    <row r="582" spans="1:10" ht="14" x14ac:dyDescent="0.35">
      <c r="A582" s="51"/>
      <c r="B582" s="61"/>
      <c r="C582" s="18"/>
      <c r="D582" s="39"/>
      <c r="E582" s="39"/>
      <c r="F582" s="39"/>
      <c r="G582" s="39"/>
      <c r="H582" s="39"/>
      <c r="I582" s="39"/>
      <c r="J582" s="39"/>
    </row>
    <row r="583" spans="1:10" ht="14" x14ac:dyDescent="0.35">
      <c r="A583" s="51"/>
      <c r="B583" s="61"/>
      <c r="C583" s="18"/>
      <c r="D583" s="39"/>
      <c r="E583" s="39"/>
      <c r="F583" s="39"/>
      <c r="G583" s="39"/>
      <c r="H583" s="39"/>
      <c r="I583" s="39"/>
      <c r="J583" s="39"/>
    </row>
    <row r="584" spans="1:10" ht="15" customHeight="1" x14ac:dyDescent="0.35">
      <c r="A584" s="51"/>
      <c r="B584" s="61"/>
      <c r="C584" s="18"/>
      <c r="D584" s="39"/>
      <c r="E584" s="39"/>
      <c r="F584" s="39"/>
      <c r="G584" s="39"/>
      <c r="H584" s="39"/>
      <c r="I584" s="39"/>
      <c r="J584" s="39"/>
    </row>
    <row r="585" spans="1:10" ht="14" x14ac:dyDescent="0.35">
      <c r="A585" s="51"/>
      <c r="B585" s="61"/>
      <c r="C585" s="18"/>
      <c r="D585" s="39"/>
      <c r="E585" s="39"/>
      <c r="F585" s="39"/>
      <c r="G585" s="39"/>
      <c r="H585" s="39"/>
      <c r="I585" s="39"/>
      <c r="J585" s="39"/>
    </row>
    <row r="586" spans="1:10" ht="39.75" customHeight="1" x14ac:dyDescent="0.35">
      <c r="A586" s="51"/>
      <c r="B586" s="61"/>
      <c r="C586" s="18"/>
      <c r="D586" s="39"/>
      <c r="E586" s="39"/>
      <c r="F586" s="39"/>
      <c r="G586" s="39"/>
      <c r="H586" s="39"/>
      <c r="I586" s="39"/>
      <c r="J586" s="39"/>
    </row>
    <row r="587" spans="1:10" ht="66" customHeight="1" x14ac:dyDescent="0.35">
      <c r="A587" s="51"/>
      <c r="B587" s="61"/>
      <c r="C587" s="18"/>
      <c r="D587" s="39"/>
      <c r="E587" s="39"/>
      <c r="F587" s="39"/>
      <c r="G587" s="39"/>
      <c r="H587" s="39"/>
      <c r="I587" s="39"/>
      <c r="J587" s="39"/>
    </row>
    <row r="588" spans="1:10" ht="45.75" customHeight="1" x14ac:dyDescent="0.35">
      <c r="A588" s="51"/>
      <c r="B588" s="61"/>
      <c r="C588" s="18"/>
      <c r="D588" s="39"/>
      <c r="E588" s="39"/>
      <c r="F588" s="39"/>
      <c r="G588" s="39"/>
      <c r="H588" s="39"/>
      <c r="I588" s="39"/>
      <c r="J588" s="39"/>
    </row>
    <row r="589" spans="1:10" ht="50.25" customHeight="1" x14ac:dyDescent="0.35">
      <c r="A589" s="51"/>
      <c r="B589" s="61"/>
      <c r="C589" s="18"/>
      <c r="D589" s="39"/>
      <c r="E589" s="39"/>
      <c r="F589" s="39"/>
      <c r="G589" s="39"/>
      <c r="H589" s="39"/>
      <c r="I589" s="39"/>
      <c r="J589" s="39"/>
    </row>
    <row r="590" spans="1:10" ht="43.5" customHeight="1" x14ac:dyDescent="0.35">
      <c r="A590" s="51"/>
      <c r="B590" s="61"/>
      <c r="C590" s="18"/>
      <c r="D590" s="39"/>
      <c r="E590" s="39"/>
      <c r="F590" s="39"/>
      <c r="G590" s="39"/>
      <c r="H590" s="39"/>
      <c r="I590" s="39"/>
      <c r="J590" s="39"/>
    </row>
    <row r="591" spans="1:10" ht="53.25" customHeight="1" x14ac:dyDescent="0.35">
      <c r="A591" s="51"/>
      <c r="B591" s="61"/>
      <c r="C591" s="18"/>
      <c r="D591" s="39"/>
      <c r="E591" s="39"/>
      <c r="F591" s="39"/>
      <c r="G591" s="39"/>
      <c r="H591" s="39"/>
      <c r="I591" s="39"/>
      <c r="J591" s="39"/>
    </row>
    <row r="592" spans="1:10" ht="42" customHeight="1" x14ac:dyDescent="0.35">
      <c r="A592" s="51"/>
      <c r="B592" s="61"/>
      <c r="C592" s="18"/>
      <c r="D592" s="39"/>
      <c r="E592" s="39"/>
      <c r="F592" s="39"/>
      <c r="G592" s="39"/>
      <c r="H592" s="39"/>
      <c r="I592" s="39"/>
      <c r="J592" s="39"/>
    </row>
    <row r="593" spans="1:11" ht="39" customHeight="1" x14ac:dyDescent="0.35">
      <c r="A593" s="51"/>
      <c r="B593" s="61"/>
      <c r="C593" s="18"/>
      <c r="D593" s="39"/>
      <c r="E593" s="39"/>
      <c r="F593" s="39"/>
      <c r="G593" s="39"/>
      <c r="H593" s="39"/>
      <c r="I593" s="39"/>
      <c r="J593" s="39"/>
    </row>
    <row r="594" spans="1:11" ht="37.5" customHeight="1" x14ac:dyDescent="0.35">
      <c r="A594" s="51"/>
      <c r="B594" s="61"/>
      <c r="C594" s="18"/>
      <c r="D594" s="39"/>
      <c r="E594" s="39"/>
      <c r="F594" s="39"/>
      <c r="G594" s="39"/>
      <c r="H594" s="39"/>
      <c r="I594" s="39"/>
      <c r="J594" s="39"/>
    </row>
    <row r="595" spans="1:11" ht="42" customHeight="1" x14ac:dyDescent="0.35">
      <c r="A595" s="51"/>
      <c r="B595" s="61"/>
      <c r="C595" s="18"/>
      <c r="D595" s="39"/>
      <c r="E595" s="39"/>
      <c r="F595" s="39"/>
      <c r="G595" s="39"/>
      <c r="H595" s="39"/>
      <c r="I595" s="39"/>
      <c r="J595" s="39"/>
    </row>
    <row r="596" spans="1:11" ht="54" customHeight="1" x14ac:dyDescent="0.35">
      <c r="A596" s="51"/>
      <c r="B596" s="61"/>
      <c r="C596" s="18"/>
      <c r="D596" s="39"/>
      <c r="E596" s="39"/>
      <c r="F596" s="39"/>
      <c r="G596" s="39"/>
      <c r="H596" s="39"/>
      <c r="I596" s="39"/>
      <c r="J596" s="39"/>
    </row>
    <row r="597" spans="1:11" ht="39" customHeight="1" x14ac:dyDescent="0.35">
      <c r="A597" s="51"/>
      <c r="B597" s="61"/>
      <c r="C597" s="18"/>
      <c r="D597" s="39"/>
      <c r="E597" s="39"/>
      <c r="F597" s="39"/>
      <c r="G597" s="39"/>
      <c r="H597" s="39"/>
      <c r="I597" s="39"/>
      <c r="J597" s="39"/>
      <c r="K597" s="53"/>
    </row>
    <row r="598" spans="1:11" ht="30.75" customHeight="1" x14ac:dyDescent="0.35">
      <c r="A598" s="51"/>
      <c r="B598" s="61"/>
      <c r="C598" s="18"/>
      <c r="D598" s="39"/>
      <c r="E598" s="39"/>
      <c r="F598" s="39"/>
      <c r="G598" s="39"/>
      <c r="H598" s="39"/>
      <c r="I598" s="39"/>
      <c r="J598" s="39"/>
    </row>
    <row r="599" spans="1:11" ht="27" customHeight="1" x14ac:dyDescent="0.35">
      <c r="A599" s="51"/>
      <c r="B599" s="61"/>
      <c r="C599" s="18"/>
      <c r="D599" s="39"/>
      <c r="E599" s="39"/>
      <c r="F599" s="39"/>
      <c r="G599" s="39"/>
      <c r="H599" s="39"/>
      <c r="I599" s="39"/>
      <c r="J599" s="39"/>
    </row>
    <row r="600" spans="1:11" ht="36" customHeight="1" x14ac:dyDescent="0.35">
      <c r="A600" s="51"/>
      <c r="B600" s="61"/>
      <c r="C600" s="18"/>
      <c r="D600" s="39"/>
      <c r="E600" s="39"/>
      <c r="F600" s="39"/>
      <c r="G600" s="39"/>
      <c r="H600" s="39"/>
      <c r="I600" s="39"/>
      <c r="J600" s="39"/>
    </row>
    <row r="601" spans="1:11" ht="26.25" customHeight="1" x14ac:dyDescent="0.35">
      <c r="A601" s="51"/>
      <c r="B601" s="61"/>
      <c r="C601" s="18"/>
      <c r="D601" s="39"/>
      <c r="E601" s="39"/>
      <c r="F601" s="39"/>
      <c r="G601" s="39"/>
      <c r="H601" s="39"/>
      <c r="I601" s="39"/>
      <c r="J601" s="39"/>
    </row>
    <row r="602" spans="1:11" ht="14" x14ac:dyDescent="0.35">
      <c r="A602" s="51"/>
      <c r="B602" s="61"/>
      <c r="C602" s="18"/>
      <c r="D602" s="39"/>
      <c r="E602" s="39"/>
      <c r="F602" s="39"/>
      <c r="G602" s="39"/>
      <c r="H602" s="39"/>
      <c r="I602" s="39"/>
      <c r="J602" s="39"/>
    </row>
    <row r="603" spans="1:11" ht="15" customHeight="1" x14ac:dyDescent="0.35">
      <c r="A603" s="62"/>
      <c r="B603" s="61"/>
      <c r="C603" s="18"/>
      <c r="D603" s="39"/>
      <c r="E603" s="39"/>
      <c r="F603" s="39"/>
      <c r="G603" s="39"/>
      <c r="H603" s="39"/>
      <c r="I603" s="39"/>
      <c r="J603" s="39"/>
    </row>
    <row r="604" spans="1:11" ht="14" x14ac:dyDescent="0.35">
      <c r="A604" s="62"/>
      <c r="B604" s="52"/>
      <c r="C604" s="44"/>
      <c r="D604" s="39"/>
      <c r="E604" s="39"/>
      <c r="F604" s="39"/>
      <c r="G604" s="39"/>
      <c r="H604" s="39"/>
      <c r="I604" s="39"/>
      <c r="J604" s="39"/>
    </row>
    <row r="605" spans="1:11" ht="14" x14ac:dyDescent="0.35">
      <c r="A605" s="51"/>
      <c r="B605" s="52"/>
      <c r="C605" s="18"/>
      <c r="D605" s="39"/>
      <c r="E605" s="39"/>
      <c r="F605" s="39"/>
      <c r="G605" s="39"/>
      <c r="H605" s="39"/>
      <c r="I605" s="39"/>
      <c r="J605" s="39"/>
    </row>
    <row r="606" spans="1:11" ht="65.25" customHeight="1" x14ac:dyDescent="0.35">
      <c r="A606" s="51"/>
      <c r="B606" s="61"/>
      <c r="C606" s="18"/>
      <c r="D606" s="39"/>
      <c r="E606" s="39"/>
      <c r="F606" s="39"/>
      <c r="G606" s="39"/>
      <c r="H606" s="39"/>
      <c r="I606" s="39"/>
      <c r="J606" s="39"/>
    </row>
    <row r="607" spans="1:11" ht="14" x14ac:dyDescent="0.35">
      <c r="A607" s="51"/>
      <c r="B607" s="61"/>
      <c r="C607" s="18"/>
      <c r="D607" s="39"/>
      <c r="E607" s="39"/>
      <c r="F607" s="39"/>
      <c r="G607" s="39"/>
      <c r="H607" s="39"/>
      <c r="I607" s="39"/>
      <c r="J607" s="39"/>
    </row>
    <row r="608" spans="1:11" ht="14" x14ac:dyDescent="0.35">
      <c r="A608" s="51"/>
      <c r="B608" s="61"/>
      <c r="C608" s="18"/>
      <c r="D608" s="39"/>
      <c r="E608" s="39"/>
      <c r="F608" s="39"/>
      <c r="G608" s="39"/>
      <c r="H608" s="39"/>
      <c r="I608" s="39"/>
      <c r="J608" s="39"/>
    </row>
    <row r="609" spans="1:10" ht="14" x14ac:dyDescent="0.35">
      <c r="A609" s="51"/>
      <c r="B609" s="61"/>
      <c r="C609" s="18"/>
      <c r="D609" s="39"/>
      <c r="E609" s="39"/>
      <c r="F609" s="39"/>
      <c r="G609" s="39"/>
      <c r="H609" s="39"/>
      <c r="I609" s="39"/>
      <c r="J609" s="39"/>
    </row>
    <row r="610" spans="1:10" ht="14" x14ac:dyDescent="0.35">
      <c r="A610" s="51"/>
      <c r="B610" s="61"/>
      <c r="C610" s="18"/>
      <c r="D610" s="39"/>
      <c r="E610" s="39"/>
      <c r="F610" s="39"/>
      <c r="G610" s="39"/>
      <c r="H610" s="39"/>
      <c r="I610" s="39"/>
      <c r="J610" s="39"/>
    </row>
    <row r="611" spans="1:10" ht="14" x14ac:dyDescent="0.35">
      <c r="A611" s="51"/>
      <c r="B611" s="61"/>
      <c r="C611" s="18"/>
      <c r="D611" s="39"/>
      <c r="E611" s="39"/>
      <c r="F611" s="39"/>
      <c r="G611" s="39"/>
      <c r="H611" s="39"/>
      <c r="I611" s="39"/>
      <c r="J611" s="39"/>
    </row>
    <row r="612" spans="1:10" ht="14" x14ac:dyDescent="0.35">
      <c r="A612" s="51"/>
      <c r="B612" s="52"/>
      <c r="C612" s="18"/>
      <c r="D612" s="39"/>
      <c r="E612" s="39"/>
      <c r="F612" s="39"/>
      <c r="G612" s="39"/>
      <c r="H612" s="39"/>
      <c r="I612" s="39"/>
      <c r="J612" s="39"/>
    </row>
    <row r="613" spans="1:10" ht="14" x14ac:dyDescent="0.35">
      <c r="A613" s="51"/>
      <c r="B613" s="61"/>
      <c r="C613" s="18"/>
      <c r="D613" s="39"/>
      <c r="E613" s="39"/>
      <c r="F613" s="39"/>
      <c r="G613" s="39"/>
      <c r="H613" s="39"/>
      <c r="I613" s="39"/>
      <c r="J613" s="39"/>
    </row>
    <row r="614" spans="1:10" ht="42.75" customHeight="1" x14ac:dyDescent="0.35">
      <c r="A614" s="51"/>
      <c r="B614" s="61"/>
      <c r="C614" s="18"/>
      <c r="D614" s="39"/>
      <c r="E614" s="39"/>
      <c r="F614" s="39"/>
      <c r="G614" s="39"/>
      <c r="H614" s="39"/>
      <c r="I614" s="39"/>
      <c r="J614" s="39"/>
    </row>
    <row r="615" spans="1:10" ht="14" x14ac:dyDescent="0.35">
      <c r="A615" s="51"/>
      <c r="B615" s="61"/>
      <c r="C615" s="18"/>
      <c r="D615" s="39"/>
      <c r="E615" s="39"/>
      <c r="F615" s="39"/>
      <c r="G615" s="39"/>
      <c r="H615" s="39"/>
      <c r="I615" s="39"/>
      <c r="J615" s="39"/>
    </row>
    <row r="616" spans="1:10" ht="27" customHeight="1" x14ac:dyDescent="0.35">
      <c r="A616" s="51"/>
      <c r="B616" s="61"/>
      <c r="C616" s="18"/>
      <c r="D616" s="39"/>
      <c r="E616" s="39"/>
      <c r="F616" s="39"/>
      <c r="G616" s="39"/>
      <c r="H616" s="39"/>
      <c r="I616" s="39"/>
      <c r="J616" s="39"/>
    </row>
    <row r="617" spans="1:10" ht="27" customHeight="1" x14ac:dyDescent="0.35">
      <c r="A617" s="51"/>
      <c r="B617" s="61"/>
      <c r="C617" s="18"/>
      <c r="D617" s="39"/>
      <c r="E617" s="39"/>
      <c r="F617" s="39"/>
      <c r="G617" s="39"/>
      <c r="H617" s="39"/>
      <c r="I617" s="39"/>
      <c r="J617" s="39"/>
    </row>
    <row r="618" spans="1:10" ht="14" x14ac:dyDescent="0.35">
      <c r="A618" s="51"/>
      <c r="B618" s="61"/>
      <c r="C618" s="18"/>
      <c r="D618" s="39"/>
      <c r="E618" s="39"/>
      <c r="F618" s="39"/>
      <c r="G618" s="39"/>
      <c r="H618" s="39"/>
      <c r="I618" s="39"/>
      <c r="J618" s="39"/>
    </row>
    <row r="619" spans="1:10" ht="14" x14ac:dyDescent="0.35">
      <c r="A619" s="51"/>
      <c r="B619" s="61"/>
      <c r="C619" s="18"/>
      <c r="D619" s="39"/>
      <c r="E619" s="39"/>
      <c r="F619" s="39"/>
      <c r="G619" s="39"/>
      <c r="H619" s="39"/>
      <c r="I619" s="39"/>
      <c r="J619" s="39"/>
    </row>
    <row r="620" spans="1:10" ht="14" x14ac:dyDescent="0.35">
      <c r="A620" s="51"/>
      <c r="B620" s="61"/>
      <c r="C620" s="18"/>
      <c r="D620" s="39"/>
      <c r="E620" s="39"/>
      <c r="F620" s="39"/>
      <c r="G620" s="39"/>
      <c r="H620" s="39"/>
      <c r="I620" s="39"/>
      <c r="J620" s="39"/>
    </row>
    <row r="621" spans="1:10" ht="14" x14ac:dyDescent="0.35">
      <c r="A621" s="51"/>
      <c r="B621" s="61"/>
      <c r="C621" s="18"/>
      <c r="D621" s="39"/>
      <c r="E621" s="39"/>
      <c r="F621" s="39"/>
      <c r="G621" s="39"/>
      <c r="H621" s="39"/>
      <c r="I621" s="39"/>
      <c r="J621" s="39"/>
    </row>
    <row r="622" spans="1:10" ht="14" x14ac:dyDescent="0.35">
      <c r="A622" s="51"/>
      <c r="B622" s="61"/>
      <c r="C622" s="18"/>
      <c r="D622" s="39"/>
      <c r="E622" s="39"/>
      <c r="F622" s="39"/>
      <c r="G622" s="39"/>
      <c r="H622" s="39"/>
      <c r="I622" s="39"/>
      <c r="J622" s="39"/>
    </row>
    <row r="623" spans="1:10" ht="14" x14ac:dyDescent="0.35">
      <c r="A623" s="51"/>
      <c r="B623" s="52"/>
      <c r="C623" s="18"/>
      <c r="D623" s="39"/>
      <c r="E623" s="39"/>
      <c r="F623" s="39"/>
      <c r="G623" s="39"/>
      <c r="H623" s="39"/>
      <c r="I623" s="39"/>
      <c r="J623" s="39"/>
    </row>
    <row r="624" spans="1:10" ht="14" x14ac:dyDescent="0.35">
      <c r="A624" s="51"/>
      <c r="B624" s="61"/>
      <c r="C624" s="18"/>
      <c r="D624" s="39"/>
      <c r="E624" s="39"/>
      <c r="F624" s="39"/>
      <c r="G624" s="39"/>
      <c r="H624" s="39"/>
      <c r="I624" s="39"/>
      <c r="J624" s="39"/>
    </row>
    <row r="625" spans="1:10" ht="15" customHeight="1" x14ac:dyDescent="0.35">
      <c r="A625" s="51"/>
      <c r="B625" s="61"/>
      <c r="C625" s="18"/>
      <c r="D625" s="39"/>
      <c r="E625" s="39"/>
      <c r="F625" s="39"/>
      <c r="G625" s="39"/>
      <c r="H625" s="39"/>
      <c r="I625" s="39"/>
      <c r="J625" s="39"/>
    </row>
    <row r="626" spans="1:10" ht="14" x14ac:dyDescent="0.35">
      <c r="A626" s="51"/>
      <c r="B626" s="61"/>
      <c r="C626" s="18"/>
      <c r="D626" s="39"/>
      <c r="E626" s="39"/>
      <c r="F626" s="39"/>
      <c r="G626" s="39"/>
      <c r="H626" s="39"/>
      <c r="I626" s="39"/>
      <c r="J626" s="39"/>
    </row>
    <row r="627" spans="1:10" ht="14" x14ac:dyDescent="0.35">
      <c r="A627" s="51"/>
      <c r="B627" s="61"/>
      <c r="C627" s="18"/>
      <c r="D627" s="39"/>
      <c r="E627" s="39"/>
      <c r="F627" s="39"/>
      <c r="G627" s="39"/>
      <c r="H627" s="39"/>
      <c r="I627" s="39"/>
      <c r="J627" s="39"/>
    </row>
    <row r="628" spans="1:10" ht="14" x14ac:dyDescent="0.35">
      <c r="A628" s="51"/>
      <c r="B628" s="61"/>
      <c r="C628" s="18"/>
      <c r="D628" s="39"/>
      <c r="E628" s="39"/>
      <c r="F628" s="39"/>
      <c r="G628" s="39"/>
      <c r="H628" s="39"/>
      <c r="I628" s="39"/>
      <c r="J628" s="39"/>
    </row>
    <row r="629" spans="1:10" ht="14" x14ac:dyDescent="0.35">
      <c r="A629" s="51"/>
      <c r="B629" s="61"/>
      <c r="C629" s="18"/>
      <c r="D629" s="39"/>
      <c r="E629" s="39"/>
      <c r="F629" s="39"/>
      <c r="G629" s="39"/>
      <c r="H629" s="39"/>
      <c r="I629" s="39"/>
      <c r="J629" s="39"/>
    </row>
    <row r="630" spans="1:10" ht="14" x14ac:dyDescent="0.35">
      <c r="A630" s="51"/>
      <c r="B630" s="61"/>
      <c r="C630" s="18"/>
      <c r="D630" s="39"/>
      <c r="E630" s="39"/>
      <c r="F630" s="39"/>
      <c r="G630" s="39"/>
      <c r="H630" s="39"/>
      <c r="I630" s="39"/>
      <c r="J630" s="39"/>
    </row>
    <row r="631" spans="1:10" ht="31.5" customHeight="1" x14ac:dyDescent="0.35">
      <c r="A631" s="51"/>
      <c r="B631" s="61"/>
      <c r="C631" s="18"/>
      <c r="D631" s="39"/>
      <c r="E631" s="39"/>
      <c r="F631" s="39"/>
      <c r="G631" s="39"/>
      <c r="H631" s="39"/>
      <c r="I631" s="39"/>
      <c r="J631" s="39"/>
    </row>
    <row r="632" spans="1:10" ht="14" x14ac:dyDescent="0.35">
      <c r="A632" s="51"/>
      <c r="B632" s="61"/>
      <c r="C632" s="18"/>
      <c r="D632" s="39"/>
      <c r="E632" s="39"/>
      <c r="F632" s="39"/>
      <c r="G632" s="39"/>
      <c r="H632" s="39"/>
      <c r="I632" s="39"/>
      <c r="J632" s="39"/>
    </row>
    <row r="633" spans="1:10" ht="14" x14ac:dyDescent="0.35">
      <c r="A633" s="51"/>
      <c r="B633" s="61"/>
      <c r="C633" s="18"/>
      <c r="D633" s="39"/>
      <c r="E633" s="39"/>
      <c r="F633" s="39"/>
      <c r="G633" s="39"/>
      <c r="H633" s="39"/>
      <c r="I633" s="39"/>
      <c r="J633" s="39"/>
    </row>
    <row r="634" spans="1:10" ht="14" x14ac:dyDescent="0.35">
      <c r="A634" s="51"/>
      <c r="B634" s="61"/>
      <c r="C634" s="18"/>
      <c r="D634" s="39"/>
      <c r="E634" s="39"/>
      <c r="F634" s="39"/>
      <c r="G634" s="39"/>
      <c r="H634" s="39"/>
      <c r="I634" s="39"/>
      <c r="J634" s="39"/>
    </row>
    <row r="635" spans="1:10" ht="14" x14ac:dyDescent="0.35">
      <c r="A635" s="51"/>
      <c r="B635" s="61"/>
      <c r="C635" s="18"/>
      <c r="D635" s="39"/>
      <c r="E635" s="39"/>
      <c r="F635" s="39"/>
      <c r="G635" s="39"/>
      <c r="H635" s="39"/>
      <c r="I635" s="39"/>
      <c r="J635" s="39"/>
    </row>
    <row r="636" spans="1:10" ht="14" x14ac:dyDescent="0.35">
      <c r="A636" s="51"/>
      <c r="B636" s="61"/>
      <c r="C636" s="18"/>
      <c r="D636" s="39"/>
      <c r="E636" s="39"/>
      <c r="F636" s="39"/>
      <c r="G636" s="39"/>
      <c r="H636" s="39"/>
      <c r="I636" s="39"/>
      <c r="J636" s="39"/>
    </row>
    <row r="637" spans="1:10" ht="14" x14ac:dyDescent="0.35">
      <c r="A637" s="51"/>
      <c r="B637" s="61"/>
      <c r="C637" s="18"/>
      <c r="D637" s="39"/>
      <c r="E637" s="39"/>
      <c r="F637" s="39"/>
      <c r="G637" s="39"/>
      <c r="H637" s="39"/>
      <c r="I637" s="39"/>
      <c r="J637" s="39"/>
    </row>
    <row r="638" spans="1:10" ht="14" x14ac:dyDescent="0.35">
      <c r="A638" s="51"/>
      <c r="B638" s="61"/>
      <c r="C638" s="18"/>
      <c r="D638" s="39"/>
      <c r="E638" s="39"/>
      <c r="F638" s="39"/>
      <c r="G638" s="39"/>
      <c r="H638" s="39"/>
      <c r="I638" s="39"/>
      <c r="J638" s="39"/>
    </row>
    <row r="639" spans="1:10" ht="14" x14ac:dyDescent="0.35">
      <c r="A639" s="51"/>
      <c r="B639" s="61"/>
      <c r="C639" s="18"/>
      <c r="D639" s="39"/>
      <c r="E639" s="39"/>
      <c r="F639" s="39"/>
      <c r="G639" s="39"/>
      <c r="H639" s="39"/>
      <c r="I639" s="39"/>
      <c r="J639" s="39"/>
    </row>
    <row r="640" spans="1:10" ht="14" x14ac:dyDescent="0.35">
      <c r="A640" s="62"/>
      <c r="B640" s="61"/>
      <c r="C640" s="18"/>
      <c r="D640" s="39"/>
      <c r="E640" s="39"/>
      <c r="F640" s="39"/>
      <c r="G640" s="39"/>
      <c r="H640" s="39"/>
      <c r="I640" s="39"/>
      <c r="J640" s="39"/>
    </row>
    <row r="641" spans="1:10" ht="14" x14ac:dyDescent="0.35">
      <c r="A641" s="51"/>
      <c r="B641" s="52"/>
      <c r="C641" s="18"/>
      <c r="D641" s="39"/>
      <c r="E641" s="39"/>
      <c r="F641" s="39"/>
      <c r="G641" s="39"/>
      <c r="H641" s="39"/>
      <c r="I641" s="39"/>
      <c r="J641" s="39"/>
    </row>
    <row r="642" spans="1:10" ht="14" x14ac:dyDescent="0.35">
      <c r="A642" s="51"/>
      <c r="B642" s="61"/>
      <c r="C642" s="18"/>
      <c r="D642" s="39"/>
      <c r="E642" s="39"/>
      <c r="F642" s="39"/>
      <c r="G642" s="39"/>
      <c r="H642" s="39"/>
      <c r="I642" s="39"/>
      <c r="J642" s="39"/>
    </row>
    <row r="643" spans="1:10" ht="14" x14ac:dyDescent="0.35">
      <c r="A643" s="51"/>
      <c r="B643" s="61"/>
      <c r="C643" s="18"/>
      <c r="D643" s="39"/>
      <c r="E643" s="39"/>
      <c r="F643" s="39"/>
      <c r="G643" s="39"/>
      <c r="H643" s="39"/>
      <c r="I643" s="39"/>
      <c r="J643" s="39"/>
    </row>
    <row r="644" spans="1:10" ht="14" x14ac:dyDescent="0.35">
      <c r="A644" s="51"/>
      <c r="B644" s="61"/>
      <c r="C644" s="18"/>
      <c r="D644" s="39"/>
      <c r="E644" s="39"/>
      <c r="F644" s="39"/>
      <c r="G644" s="39"/>
      <c r="H644" s="39"/>
      <c r="I644" s="39"/>
      <c r="J644" s="39"/>
    </row>
    <row r="645" spans="1:10" ht="14" x14ac:dyDescent="0.35">
      <c r="A645" s="51"/>
      <c r="B645" s="61"/>
      <c r="C645" s="18"/>
      <c r="D645" s="39"/>
      <c r="E645" s="39"/>
      <c r="F645" s="39"/>
      <c r="G645" s="39"/>
      <c r="H645" s="39"/>
      <c r="I645" s="39"/>
      <c r="J645" s="39"/>
    </row>
    <row r="646" spans="1:10" ht="14" x14ac:dyDescent="0.35">
      <c r="A646" s="51"/>
      <c r="B646" s="61"/>
      <c r="C646" s="18"/>
      <c r="D646" s="39"/>
      <c r="E646" s="39"/>
      <c r="F646" s="39"/>
      <c r="G646" s="39"/>
      <c r="H646" s="39"/>
      <c r="I646" s="39"/>
      <c r="J646" s="39"/>
    </row>
    <row r="647" spans="1:10" ht="36" customHeight="1" x14ac:dyDescent="0.35">
      <c r="A647" s="51"/>
      <c r="B647" s="52"/>
      <c r="C647" s="18"/>
      <c r="D647" s="39"/>
      <c r="E647" s="39"/>
      <c r="F647" s="39"/>
      <c r="G647" s="39"/>
      <c r="H647" s="39"/>
      <c r="I647" s="39"/>
      <c r="J647" s="39"/>
    </row>
    <row r="648" spans="1:10" ht="14" x14ac:dyDescent="0.35">
      <c r="A648" s="51"/>
      <c r="B648" s="52"/>
      <c r="C648" s="18"/>
      <c r="D648" s="39"/>
      <c r="E648" s="39"/>
      <c r="F648" s="39"/>
      <c r="G648" s="39"/>
      <c r="H648" s="39"/>
      <c r="I648" s="39"/>
      <c r="J648" s="39"/>
    </row>
    <row r="649" spans="1:10" ht="59.25" customHeight="1" x14ac:dyDescent="0.35">
      <c r="A649" s="51"/>
      <c r="B649" s="52"/>
      <c r="C649" s="18"/>
      <c r="D649" s="39"/>
      <c r="E649" s="39"/>
      <c r="F649" s="39"/>
      <c r="G649" s="39"/>
      <c r="H649" s="39"/>
      <c r="I649" s="39"/>
      <c r="J649" s="39"/>
    </row>
    <row r="650" spans="1:10" ht="36.75" customHeight="1" x14ac:dyDescent="0.35">
      <c r="A650" s="51"/>
      <c r="B650" s="52"/>
      <c r="C650" s="18"/>
      <c r="D650" s="39"/>
      <c r="E650" s="39"/>
      <c r="F650" s="39"/>
      <c r="G650" s="39"/>
      <c r="H650" s="39"/>
      <c r="I650" s="39"/>
      <c r="J650" s="39"/>
    </row>
    <row r="651" spans="1:10" ht="14" x14ac:dyDescent="0.35">
      <c r="A651" s="51"/>
      <c r="B651" s="52"/>
      <c r="C651" s="18"/>
      <c r="D651" s="39"/>
      <c r="E651" s="39"/>
      <c r="F651" s="39"/>
      <c r="G651" s="39"/>
      <c r="H651" s="39"/>
      <c r="I651" s="39"/>
      <c r="J651" s="39"/>
    </row>
    <row r="652" spans="1:10" ht="14" x14ac:dyDescent="0.35">
      <c r="A652" s="51"/>
      <c r="B652" s="61"/>
      <c r="C652" s="18"/>
      <c r="D652" s="39"/>
      <c r="E652" s="39"/>
      <c r="F652" s="39"/>
      <c r="G652" s="39"/>
      <c r="H652" s="39"/>
      <c r="I652" s="39"/>
      <c r="J652" s="39"/>
    </row>
    <row r="653" spans="1:10" ht="14" x14ac:dyDescent="0.35">
      <c r="A653" s="51"/>
      <c r="B653" s="61"/>
      <c r="C653" s="18"/>
      <c r="D653" s="39"/>
      <c r="E653" s="39"/>
      <c r="F653" s="39"/>
      <c r="G653" s="39"/>
      <c r="H653" s="39"/>
      <c r="I653" s="39"/>
      <c r="J653" s="39"/>
    </row>
    <row r="654" spans="1:10" ht="14" x14ac:dyDescent="0.35">
      <c r="A654" s="62"/>
      <c r="B654" s="61"/>
      <c r="C654" s="18"/>
      <c r="D654" s="39"/>
      <c r="E654" s="39"/>
      <c r="F654" s="39"/>
      <c r="G654" s="39"/>
      <c r="H654" s="39"/>
      <c r="I654" s="39"/>
      <c r="J654" s="39"/>
    </row>
    <row r="655" spans="1:10" ht="14" x14ac:dyDescent="0.35">
      <c r="A655" s="62"/>
      <c r="B655" s="52"/>
      <c r="C655" s="18"/>
      <c r="D655" s="39"/>
      <c r="E655" s="39"/>
      <c r="F655" s="39"/>
      <c r="G655" s="39"/>
      <c r="H655" s="39"/>
      <c r="I655" s="39"/>
      <c r="J655" s="39"/>
    </row>
    <row r="656" spans="1:10" ht="14" x14ac:dyDescent="0.35">
      <c r="A656" s="51"/>
      <c r="B656" s="52"/>
      <c r="C656" s="18"/>
      <c r="D656" s="39"/>
      <c r="E656" s="39"/>
      <c r="F656" s="39"/>
      <c r="G656" s="39"/>
      <c r="H656" s="39"/>
      <c r="I656" s="39"/>
      <c r="J656" s="39"/>
    </row>
    <row r="657" spans="1:10" ht="14" x14ac:dyDescent="0.35">
      <c r="A657" s="51"/>
      <c r="B657" s="61"/>
      <c r="C657" s="18"/>
      <c r="D657" s="39"/>
      <c r="E657" s="39"/>
      <c r="F657" s="39"/>
      <c r="G657" s="39"/>
      <c r="H657" s="39"/>
      <c r="I657" s="39"/>
      <c r="J657" s="39"/>
    </row>
    <row r="658" spans="1:10" ht="14" x14ac:dyDescent="0.35">
      <c r="A658" s="51"/>
      <c r="B658" s="52"/>
      <c r="C658" s="18"/>
      <c r="D658" s="39"/>
      <c r="E658" s="39"/>
      <c r="F658" s="39"/>
      <c r="G658" s="39"/>
      <c r="H658" s="39"/>
      <c r="I658" s="39"/>
      <c r="J658" s="39"/>
    </row>
    <row r="659" spans="1:10" ht="14" x14ac:dyDescent="0.35">
      <c r="A659" s="51"/>
      <c r="B659" s="61"/>
      <c r="C659" s="18"/>
      <c r="D659" s="39"/>
      <c r="E659" s="39"/>
      <c r="F659" s="39"/>
      <c r="G659" s="39"/>
      <c r="H659" s="39"/>
      <c r="I659" s="39"/>
      <c r="J659" s="39"/>
    </row>
    <row r="660" spans="1:10" ht="14" x14ac:dyDescent="0.35">
      <c r="A660" s="51"/>
      <c r="B660" s="61"/>
      <c r="C660" s="18"/>
      <c r="D660" s="39"/>
      <c r="E660" s="39"/>
      <c r="F660" s="39"/>
      <c r="G660" s="39"/>
      <c r="H660" s="39"/>
      <c r="I660" s="39"/>
      <c r="J660" s="39"/>
    </row>
    <row r="661" spans="1:10" ht="14" x14ac:dyDescent="0.35">
      <c r="A661" s="51"/>
      <c r="B661" s="61"/>
      <c r="C661" s="18"/>
      <c r="D661" s="39"/>
      <c r="E661" s="39"/>
      <c r="F661" s="39"/>
      <c r="G661" s="39"/>
      <c r="H661" s="39"/>
      <c r="I661" s="39"/>
      <c r="J661" s="39"/>
    </row>
    <row r="662" spans="1:10" ht="14" x14ac:dyDescent="0.35">
      <c r="A662" s="51"/>
      <c r="B662" s="61"/>
      <c r="C662" s="18"/>
      <c r="D662" s="39"/>
      <c r="E662" s="39"/>
      <c r="F662" s="39"/>
      <c r="G662" s="39"/>
      <c r="H662" s="39"/>
      <c r="I662" s="39"/>
      <c r="J662" s="39"/>
    </row>
    <row r="663" spans="1:10" ht="14" x14ac:dyDescent="0.35">
      <c r="A663" s="51"/>
      <c r="B663" s="61"/>
      <c r="C663" s="18"/>
      <c r="D663" s="39"/>
      <c r="E663" s="39"/>
      <c r="F663" s="39"/>
      <c r="G663" s="39"/>
      <c r="H663" s="39"/>
      <c r="I663" s="39"/>
      <c r="J663" s="39"/>
    </row>
    <row r="664" spans="1:10" ht="14" x14ac:dyDescent="0.35">
      <c r="A664" s="51"/>
      <c r="B664" s="61"/>
      <c r="C664" s="18"/>
      <c r="D664" s="39"/>
      <c r="E664" s="39"/>
      <c r="F664" s="39"/>
      <c r="G664" s="39"/>
      <c r="H664" s="39"/>
      <c r="I664" s="39"/>
      <c r="J664" s="39"/>
    </row>
    <row r="665" spans="1:10" ht="14" x14ac:dyDescent="0.35">
      <c r="A665" s="51"/>
      <c r="B665" s="61"/>
      <c r="C665" s="18"/>
      <c r="D665" s="39"/>
      <c r="E665" s="39"/>
      <c r="F665" s="39"/>
      <c r="G665" s="39"/>
      <c r="H665" s="39"/>
      <c r="I665" s="39"/>
      <c r="J665" s="39"/>
    </row>
    <row r="666" spans="1:10" ht="14" x14ac:dyDescent="0.35">
      <c r="A666" s="51"/>
      <c r="B666" s="61"/>
      <c r="C666" s="18"/>
      <c r="D666" s="39"/>
      <c r="E666" s="39"/>
      <c r="F666" s="39"/>
      <c r="G666" s="39"/>
      <c r="H666" s="39"/>
      <c r="I666" s="39"/>
      <c r="J666" s="39"/>
    </row>
    <row r="667" spans="1:10" ht="14" x14ac:dyDescent="0.35">
      <c r="A667" s="51"/>
      <c r="B667" s="61"/>
      <c r="C667" s="18"/>
      <c r="D667" s="39"/>
      <c r="E667" s="39"/>
      <c r="F667" s="39"/>
      <c r="G667" s="39"/>
      <c r="H667" s="39"/>
      <c r="I667" s="39"/>
      <c r="J667" s="39"/>
    </row>
    <row r="668" spans="1:10" ht="14" x14ac:dyDescent="0.35">
      <c r="A668" s="51"/>
      <c r="B668" s="61"/>
      <c r="C668" s="18"/>
      <c r="D668" s="39"/>
      <c r="E668" s="39"/>
      <c r="F668" s="39"/>
      <c r="G668" s="39"/>
      <c r="H668" s="39"/>
      <c r="I668" s="39"/>
      <c r="J668" s="39"/>
    </row>
    <row r="669" spans="1:10" ht="14" x14ac:dyDescent="0.35">
      <c r="A669" s="51"/>
      <c r="B669" s="61"/>
      <c r="C669" s="18"/>
      <c r="D669" s="39"/>
      <c r="E669" s="39"/>
      <c r="F669" s="39"/>
      <c r="G669" s="39"/>
      <c r="H669" s="39"/>
      <c r="I669" s="39"/>
      <c r="J669" s="39"/>
    </row>
    <row r="670" spans="1:10" ht="14" x14ac:dyDescent="0.35">
      <c r="A670" s="51"/>
      <c r="B670" s="61"/>
      <c r="C670" s="18"/>
      <c r="D670" s="39"/>
      <c r="E670" s="39"/>
      <c r="F670" s="39"/>
      <c r="G670" s="39"/>
      <c r="H670" s="39"/>
      <c r="I670" s="39"/>
      <c r="J670" s="39"/>
    </row>
    <row r="671" spans="1:10" ht="14" x14ac:dyDescent="0.35">
      <c r="A671" s="51"/>
      <c r="B671" s="61"/>
      <c r="C671" s="18"/>
      <c r="D671" s="39"/>
      <c r="E671" s="39"/>
      <c r="F671" s="39"/>
      <c r="G671" s="39"/>
      <c r="H671" s="39"/>
      <c r="I671" s="39"/>
      <c r="J671" s="39"/>
    </row>
    <row r="672" spans="1:10" ht="14" x14ac:dyDescent="0.35">
      <c r="A672" s="51"/>
      <c r="B672" s="61"/>
      <c r="C672" s="18"/>
      <c r="D672" s="39"/>
      <c r="E672" s="39"/>
      <c r="F672" s="39"/>
      <c r="G672" s="39"/>
      <c r="H672" s="39"/>
      <c r="I672" s="39"/>
      <c r="J672" s="39"/>
    </row>
    <row r="673" spans="1:10" ht="14" x14ac:dyDescent="0.35">
      <c r="A673" s="51"/>
      <c r="B673" s="61"/>
      <c r="C673" s="18"/>
      <c r="D673" s="39"/>
      <c r="E673" s="39"/>
      <c r="F673" s="39"/>
      <c r="G673" s="39"/>
      <c r="H673" s="39"/>
      <c r="I673" s="39"/>
      <c r="J673" s="39"/>
    </row>
    <row r="674" spans="1:10" ht="14" x14ac:dyDescent="0.35">
      <c r="A674" s="51"/>
      <c r="B674" s="52"/>
      <c r="C674" s="18"/>
      <c r="D674" s="39"/>
      <c r="E674" s="39"/>
      <c r="F674" s="39"/>
      <c r="G674" s="39"/>
      <c r="H674" s="39"/>
      <c r="I674" s="39"/>
      <c r="J674" s="39"/>
    </row>
    <row r="675" spans="1:10" ht="14" x14ac:dyDescent="0.35">
      <c r="A675" s="51"/>
      <c r="B675" s="61"/>
      <c r="C675" s="18"/>
      <c r="D675" s="39"/>
      <c r="E675" s="39"/>
      <c r="F675" s="39"/>
      <c r="G675" s="39"/>
      <c r="H675" s="39"/>
      <c r="I675" s="39"/>
      <c r="J675" s="39"/>
    </row>
    <row r="676" spans="1:10" ht="14" x14ac:dyDescent="0.35">
      <c r="A676" s="51"/>
      <c r="B676" s="61"/>
      <c r="C676" s="18"/>
      <c r="D676" s="39"/>
      <c r="E676" s="39"/>
      <c r="F676" s="39"/>
      <c r="G676" s="39"/>
      <c r="H676" s="39"/>
      <c r="I676" s="39"/>
      <c r="J676" s="39"/>
    </row>
    <row r="677" spans="1:10" ht="14" x14ac:dyDescent="0.35">
      <c r="A677" s="51"/>
      <c r="B677" s="61"/>
      <c r="C677" s="18"/>
      <c r="D677" s="39"/>
      <c r="E677" s="39"/>
      <c r="F677" s="39"/>
      <c r="G677" s="39"/>
      <c r="H677" s="39"/>
      <c r="I677" s="39"/>
      <c r="J677" s="39"/>
    </row>
    <row r="678" spans="1:10" ht="14" x14ac:dyDescent="0.35">
      <c r="A678" s="51"/>
      <c r="B678" s="61"/>
      <c r="C678" s="18"/>
      <c r="D678" s="39"/>
      <c r="E678" s="39"/>
      <c r="F678" s="39"/>
      <c r="G678" s="39"/>
      <c r="H678" s="39"/>
      <c r="I678" s="39"/>
      <c r="J678" s="39"/>
    </row>
    <row r="679" spans="1:10" ht="14" x14ac:dyDescent="0.35">
      <c r="A679" s="51"/>
      <c r="B679" s="61"/>
      <c r="C679" s="18"/>
      <c r="D679" s="39"/>
      <c r="E679" s="39"/>
      <c r="F679" s="39"/>
      <c r="G679" s="39"/>
      <c r="H679" s="39"/>
      <c r="I679" s="39"/>
      <c r="J679" s="39"/>
    </row>
    <row r="680" spans="1:10" ht="14" x14ac:dyDescent="0.35">
      <c r="A680" s="51"/>
      <c r="B680" s="61"/>
      <c r="C680" s="18"/>
      <c r="D680" s="39"/>
      <c r="E680" s="39"/>
      <c r="F680" s="39"/>
      <c r="G680" s="39"/>
      <c r="H680" s="39"/>
      <c r="I680" s="39"/>
      <c r="J680" s="39"/>
    </row>
    <row r="681" spans="1:10" ht="14" x14ac:dyDescent="0.35">
      <c r="A681" s="51"/>
      <c r="B681" s="61"/>
      <c r="C681" s="18"/>
      <c r="D681" s="39"/>
      <c r="E681" s="39"/>
      <c r="F681" s="39"/>
      <c r="G681" s="39"/>
      <c r="H681" s="39"/>
      <c r="I681" s="39"/>
      <c r="J681" s="39"/>
    </row>
    <row r="682" spans="1:10" ht="27" customHeight="1" x14ac:dyDescent="0.35">
      <c r="A682" s="51"/>
      <c r="B682" s="61"/>
      <c r="C682" s="18"/>
      <c r="D682" s="39"/>
      <c r="E682" s="39"/>
      <c r="F682" s="39"/>
      <c r="G682" s="39"/>
      <c r="H682" s="39"/>
      <c r="I682" s="39"/>
      <c r="J682" s="39"/>
    </row>
    <row r="683" spans="1:10" ht="32.25" customHeight="1" x14ac:dyDescent="0.35">
      <c r="A683" s="51"/>
      <c r="B683" s="61"/>
      <c r="C683" s="18"/>
      <c r="D683" s="39"/>
      <c r="E683" s="39"/>
      <c r="F683" s="39"/>
      <c r="G683" s="39"/>
      <c r="H683" s="39"/>
      <c r="I683" s="39"/>
      <c r="J683" s="39"/>
    </row>
    <row r="684" spans="1:10" ht="30" customHeight="1" x14ac:dyDescent="0.35">
      <c r="A684" s="51"/>
      <c r="B684" s="61"/>
      <c r="C684" s="18"/>
      <c r="D684" s="39"/>
      <c r="E684" s="39"/>
      <c r="F684" s="39"/>
      <c r="G684" s="39"/>
      <c r="H684" s="39"/>
      <c r="I684" s="39"/>
      <c r="J684" s="39"/>
    </row>
    <row r="685" spans="1:10" ht="33" customHeight="1" x14ac:dyDescent="0.35">
      <c r="A685" s="51"/>
      <c r="B685" s="61"/>
      <c r="C685" s="18"/>
      <c r="D685" s="39"/>
      <c r="E685" s="39"/>
      <c r="F685" s="39"/>
      <c r="G685" s="39"/>
      <c r="H685" s="39"/>
      <c r="I685" s="39"/>
      <c r="J685" s="39"/>
    </row>
    <row r="686" spans="1:10" ht="85.5" customHeight="1" x14ac:dyDescent="0.35">
      <c r="A686" s="51"/>
      <c r="B686" s="61"/>
      <c r="C686" s="18"/>
      <c r="D686" s="39"/>
      <c r="E686" s="39"/>
      <c r="F686" s="39"/>
      <c r="G686" s="39"/>
      <c r="H686" s="39"/>
      <c r="I686" s="39"/>
      <c r="J686" s="39"/>
    </row>
    <row r="687" spans="1:10" ht="59.25" customHeight="1" x14ac:dyDescent="0.35">
      <c r="A687" s="51"/>
      <c r="B687" s="61"/>
      <c r="C687" s="18"/>
      <c r="D687" s="39"/>
      <c r="E687" s="39"/>
      <c r="F687" s="39"/>
      <c r="G687" s="39"/>
      <c r="H687" s="39"/>
      <c r="I687" s="39"/>
      <c r="J687" s="39"/>
    </row>
    <row r="688" spans="1:10" ht="64.5" customHeight="1" x14ac:dyDescent="0.35">
      <c r="A688" s="51"/>
      <c r="B688" s="61"/>
      <c r="C688" s="18"/>
      <c r="D688" s="39"/>
      <c r="E688" s="39"/>
      <c r="F688" s="39"/>
      <c r="G688" s="39"/>
      <c r="H688" s="39"/>
      <c r="I688" s="39"/>
      <c r="J688" s="39"/>
    </row>
    <row r="689" spans="1:10" ht="87" customHeight="1" x14ac:dyDescent="0.35">
      <c r="A689" s="51"/>
      <c r="B689" s="61"/>
      <c r="C689" s="18"/>
      <c r="D689" s="39"/>
      <c r="E689" s="39"/>
      <c r="F689" s="39"/>
      <c r="G689" s="39"/>
      <c r="H689" s="39"/>
      <c r="I689" s="39"/>
      <c r="J689" s="39"/>
    </row>
    <row r="690" spans="1:10" ht="60" customHeight="1" x14ac:dyDescent="0.35">
      <c r="A690" s="51"/>
      <c r="B690" s="61"/>
      <c r="C690" s="18"/>
      <c r="D690" s="39"/>
      <c r="E690" s="39"/>
      <c r="F690" s="39"/>
      <c r="G690" s="39"/>
      <c r="H690" s="39"/>
      <c r="I690" s="39"/>
      <c r="J690" s="39"/>
    </row>
    <row r="691" spans="1:10" ht="45" customHeight="1" x14ac:dyDescent="0.35">
      <c r="A691" s="51"/>
      <c r="B691" s="61"/>
      <c r="C691" s="18"/>
      <c r="D691" s="39"/>
      <c r="E691" s="39"/>
      <c r="F691" s="39"/>
      <c r="G691" s="39"/>
      <c r="H691" s="39"/>
      <c r="I691" s="39"/>
      <c r="J691" s="39"/>
    </row>
    <row r="692" spans="1:10" ht="60" customHeight="1" x14ac:dyDescent="0.35">
      <c r="A692" s="51"/>
      <c r="B692" s="61"/>
      <c r="C692" s="18"/>
      <c r="D692" s="39"/>
      <c r="E692" s="39"/>
      <c r="F692" s="39"/>
      <c r="G692" s="39"/>
      <c r="H692" s="39"/>
      <c r="I692" s="39"/>
      <c r="J692" s="39"/>
    </row>
    <row r="693" spans="1:10" ht="54.75" customHeight="1" x14ac:dyDescent="0.35">
      <c r="A693" s="51"/>
      <c r="B693" s="61"/>
      <c r="C693" s="18"/>
      <c r="D693" s="39"/>
      <c r="E693" s="39"/>
      <c r="F693" s="39"/>
      <c r="G693" s="39"/>
      <c r="H693" s="39"/>
      <c r="I693" s="39"/>
      <c r="J693" s="39"/>
    </row>
    <row r="694" spans="1:10" ht="57.75" customHeight="1" x14ac:dyDescent="0.35">
      <c r="A694" s="51"/>
      <c r="B694" s="61"/>
      <c r="C694" s="18"/>
      <c r="D694" s="39"/>
      <c r="E694" s="39"/>
      <c r="F694" s="39"/>
      <c r="G694" s="39"/>
      <c r="H694" s="39"/>
      <c r="I694" s="39"/>
      <c r="J694" s="39"/>
    </row>
    <row r="695" spans="1:10" ht="56.25" customHeight="1" x14ac:dyDescent="0.35">
      <c r="A695" s="51"/>
      <c r="B695" s="61"/>
      <c r="C695" s="18"/>
      <c r="D695" s="39"/>
      <c r="E695" s="39"/>
      <c r="F695" s="39"/>
      <c r="G695" s="39"/>
      <c r="H695" s="39"/>
      <c r="I695" s="39"/>
      <c r="J695" s="39"/>
    </row>
    <row r="696" spans="1:10" ht="56.25" customHeight="1" x14ac:dyDescent="0.35">
      <c r="A696" s="51"/>
      <c r="B696" s="61"/>
      <c r="C696" s="18"/>
      <c r="D696" s="39"/>
      <c r="E696" s="39"/>
      <c r="F696" s="39"/>
      <c r="G696" s="39"/>
      <c r="H696" s="39"/>
      <c r="I696" s="39"/>
      <c r="J696" s="39"/>
    </row>
    <row r="697" spans="1:10" ht="53.25" customHeight="1" x14ac:dyDescent="0.35">
      <c r="A697" s="51"/>
      <c r="B697" s="61"/>
      <c r="C697" s="18"/>
      <c r="D697" s="39"/>
      <c r="E697" s="39"/>
      <c r="F697" s="39"/>
      <c r="G697" s="39"/>
      <c r="H697" s="39"/>
      <c r="I697" s="39"/>
      <c r="J697" s="39"/>
    </row>
    <row r="698" spans="1:10" ht="54" customHeight="1" x14ac:dyDescent="0.35">
      <c r="A698" s="51"/>
      <c r="B698" s="61"/>
      <c r="C698" s="18"/>
      <c r="D698" s="39"/>
      <c r="E698" s="39"/>
      <c r="F698" s="39"/>
      <c r="G698" s="39"/>
      <c r="H698" s="39"/>
      <c r="I698" s="39"/>
      <c r="J698" s="39"/>
    </row>
    <row r="699" spans="1:10" ht="51" customHeight="1" x14ac:dyDescent="0.35">
      <c r="A699" s="51"/>
      <c r="B699" s="61"/>
      <c r="C699" s="18"/>
      <c r="D699" s="39"/>
      <c r="E699" s="39"/>
      <c r="F699" s="39"/>
      <c r="G699" s="39"/>
      <c r="H699" s="39"/>
      <c r="I699" s="39"/>
      <c r="J699" s="39"/>
    </row>
    <row r="700" spans="1:10" ht="50.25" customHeight="1" x14ac:dyDescent="0.35">
      <c r="A700" s="51"/>
      <c r="B700" s="61"/>
      <c r="C700" s="18"/>
      <c r="D700" s="39"/>
      <c r="E700" s="39"/>
      <c r="F700" s="39"/>
      <c r="G700" s="39"/>
      <c r="H700" s="39"/>
      <c r="I700" s="39"/>
      <c r="J700" s="39"/>
    </row>
    <row r="701" spans="1:10" ht="51" customHeight="1" x14ac:dyDescent="0.35">
      <c r="A701" s="51"/>
      <c r="B701" s="52"/>
      <c r="C701" s="18"/>
      <c r="D701" s="39"/>
      <c r="E701" s="39"/>
      <c r="F701" s="39"/>
      <c r="G701" s="39"/>
      <c r="H701" s="39"/>
      <c r="I701" s="39"/>
      <c r="J701" s="39"/>
    </row>
    <row r="702" spans="1:10" ht="39.75" customHeight="1" x14ac:dyDescent="0.35">
      <c r="A702" s="51"/>
      <c r="B702" s="61"/>
      <c r="C702" s="18"/>
      <c r="D702" s="39"/>
      <c r="E702" s="39"/>
      <c r="F702" s="39"/>
      <c r="G702" s="39"/>
      <c r="H702" s="39"/>
      <c r="I702" s="39"/>
      <c r="J702" s="39"/>
    </row>
    <row r="703" spans="1:10" ht="39" customHeight="1" x14ac:dyDescent="0.35">
      <c r="A703" s="51"/>
      <c r="B703" s="61"/>
      <c r="C703" s="18"/>
      <c r="D703" s="39"/>
      <c r="E703" s="39"/>
      <c r="F703" s="39"/>
      <c r="G703" s="39"/>
      <c r="H703" s="39"/>
      <c r="I703" s="39"/>
      <c r="J703" s="39"/>
    </row>
    <row r="704" spans="1:10" ht="39" customHeight="1" x14ac:dyDescent="0.35">
      <c r="A704" s="62"/>
      <c r="B704" s="61"/>
      <c r="C704" s="18"/>
      <c r="D704" s="39"/>
      <c r="E704" s="39"/>
      <c r="F704" s="39"/>
      <c r="G704" s="39"/>
      <c r="H704" s="39"/>
      <c r="I704" s="39"/>
      <c r="J704" s="39"/>
    </row>
    <row r="705" spans="1:10" ht="38.25" customHeight="1" x14ac:dyDescent="0.35">
      <c r="A705" s="51"/>
      <c r="B705" s="52"/>
      <c r="C705" s="18"/>
      <c r="D705" s="39"/>
      <c r="E705" s="39"/>
      <c r="F705" s="39"/>
      <c r="G705" s="39"/>
      <c r="H705" s="39"/>
      <c r="I705" s="39"/>
      <c r="J705" s="39"/>
    </row>
    <row r="706" spans="1:10" ht="37.5" customHeight="1" x14ac:dyDescent="0.35">
      <c r="A706" s="51"/>
      <c r="B706" s="61"/>
      <c r="C706" s="18"/>
      <c r="D706" s="39"/>
      <c r="E706" s="39"/>
      <c r="F706" s="39"/>
      <c r="G706" s="39"/>
      <c r="H706" s="39"/>
      <c r="I706" s="39"/>
      <c r="J706" s="39"/>
    </row>
    <row r="707" spans="1:10" ht="28.5" customHeight="1" x14ac:dyDescent="0.35">
      <c r="A707" s="51"/>
      <c r="B707" s="61"/>
      <c r="C707" s="18"/>
      <c r="D707" s="39"/>
      <c r="E707" s="39"/>
      <c r="F707" s="39"/>
      <c r="G707" s="39"/>
      <c r="H707" s="39"/>
      <c r="I707" s="39"/>
      <c r="J707" s="39"/>
    </row>
    <row r="708" spans="1:10" ht="32.25" customHeight="1" x14ac:dyDescent="0.35">
      <c r="A708" s="51"/>
      <c r="B708" s="61"/>
      <c r="C708" s="18"/>
      <c r="D708" s="39"/>
      <c r="E708" s="39"/>
      <c r="F708" s="39"/>
      <c r="G708" s="39"/>
      <c r="H708" s="39"/>
      <c r="I708" s="39"/>
      <c r="J708" s="39"/>
    </row>
    <row r="709" spans="1:10" ht="53.25" customHeight="1" x14ac:dyDescent="0.35">
      <c r="A709" s="51"/>
      <c r="B709" s="61"/>
      <c r="C709" s="18"/>
      <c r="D709" s="39"/>
      <c r="E709" s="39"/>
      <c r="F709" s="39"/>
      <c r="G709" s="39"/>
      <c r="H709" s="39"/>
      <c r="I709" s="39"/>
      <c r="J709" s="39"/>
    </row>
    <row r="710" spans="1:10" ht="54.75" customHeight="1" x14ac:dyDescent="0.35">
      <c r="A710" s="51"/>
      <c r="B710" s="61"/>
      <c r="C710" s="18"/>
      <c r="D710" s="39"/>
      <c r="E710" s="39"/>
      <c r="F710" s="39"/>
      <c r="G710" s="39"/>
      <c r="H710" s="39"/>
      <c r="I710" s="39"/>
      <c r="J710" s="39"/>
    </row>
    <row r="711" spans="1:10" ht="25.5" customHeight="1" x14ac:dyDescent="0.35">
      <c r="A711" s="51"/>
      <c r="B711" s="61"/>
      <c r="C711" s="18"/>
      <c r="D711" s="39"/>
      <c r="E711" s="39"/>
      <c r="F711" s="39"/>
      <c r="G711" s="39"/>
      <c r="H711" s="39"/>
      <c r="I711" s="39"/>
      <c r="J711" s="39"/>
    </row>
    <row r="712" spans="1:10" ht="15" customHeight="1" x14ac:dyDescent="0.35">
      <c r="A712" s="51"/>
      <c r="B712" s="61"/>
      <c r="C712" s="18"/>
      <c r="D712" s="39"/>
      <c r="E712" s="39"/>
      <c r="F712" s="39"/>
      <c r="G712" s="39"/>
      <c r="H712" s="39"/>
      <c r="I712" s="39"/>
      <c r="J712" s="39"/>
    </row>
    <row r="713" spans="1:10" ht="15" customHeight="1" x14ac:dyDescent="0.35">
      <c r="A713" s="51"/>
      <c r="B713" s="52"/>
      <c r="C713" s="18"/>
      <c r="D713" s="39"/>
      <c r="E713" s="39"/>
      <c r="F713" s="39"/>
      <c r="G713" s="39"/>
      <c r="H713" s="39"/>
      <c r="I713" s="39"/>
      <c r="J713" s="39"/>
    </row>
    <row r="714" spans="1:10" ht="42.75" customHeight="1" x14ac:dyDescent="0.35">
      <c r="A714" s="51"/>
      <c r="B714" s="61"/>
      <c r="C714" s="18"/>
      <c r="D714" s="39"/>
      <c r="E714" s="39"/>
      <c r="F714" s="39"/>
      <c r="G714" s="39"/>
      <c r="H714" s="39"/>
      <c r="I714" s="39"/>
      <c r="J714" s="39"/>
    </row>
    <row r="715" spans="1:10" ht="15" customHeight="1" x14ac:dyDescent="0.35">
      <c r="A715" s="51"/>
      <c r="B715" s="61"/>
      <c r="C715" s="18"/>
      <c r="D715" s="39"/>
      <c r="E715" s="39"/>
      <c r="F715" s="39"/>
      <c r="G715" s="39"/>
      <c r="H715" s="39"/>
      <c r="I715" s="39"/>
      <c r="J715" s="39"/>
    </row>
    <row r="716" spans="1:10" ht="54.75" customHeight="1" x14ac:dyDescent="0.35">
      <c r="A716" s="51"/>
      <c r="B716" s="61"/>
      <c r="C716" s="18"/>
      <c r="D716" s="39"/>
      <c r="E716" s="39"/>
      <c r="F716" s="39"/>
      <c r="G716" s="39"/>
      <c r="H716" s="39"/>
      <c r="I716" s="39"/>
      <c r="J716" s="39"/>
    </row>
    <row r="717" spans="1:10" ht="15" customHeight="1" x14ac:dyDescent="0.35">
      <c r="A717" s="51"/>
      <c r="B717" s="61"/>
      <c r="C717" s="18"/>
      <c r="D717" s="39"/>
      <c r="E717" s="39"/>
      <c r="F717" s="39"/>
      <c r="G717" s="39"/>
      <c r="H717" s="39"/>
      <c r="I717" s="39"/>
      <c r="J717" s="39"/>
    </row>
    <row r="718" spans="1:10" ht="26.25" customHeight="1" x14ac:dyDescent="0.35">
      <c r="A718" s="51"/>
      <c r="B718" s="61"/>
      <c r="C718" s="18"/>
      <c r="D718" s="39"/>
      <c r="E718" s="39"/>
      <c r="F718" s="39"/>
      <c r="G718" s="39"/>
      <c r="H718" s="39"/>
      <c r="I718" s="39"/>
      <c r="J718" s="39"/>
    </row>
    <row r="719" spans="1:10" ht="25.5" customHeight="1" x14ac:dyDescent="0.35">
      <c r="A719" s="51"/>
      <c r="B719" s="61"/>
      <c r="C719" s="18"/>
      <c r="D719" s="39"/>
      <c r="E719" s="39"/>
      <c r="F719" s="39"/>
      <c r="G719" s="39"/>
      <c r="H719" s="39"/>
      <c r="I719" s="39"/>
      <c r="J719" s="39"/>
    </row>
    <row r="720" spans="1:10" ht="55.5" customHeight="1" x14ac:dyDescent="0.35">
      <c r="A720" s="51"/>
      <c r="B720" s="61"/>
      <c r="C720" s="18"/>
      <c r="D720" s="39"/>
      <c r="E720" s="39"/>
      <c r="F720" s="39"/>
      <c r="G720" s="39"/>
      <c r="H720" s="39"/>
      <c r="I720" s="39"/>
      <c r="J720" s="39"/>
    </row>
    <row r="721" spans="1:10" ht="42.75" customHeight="1" x14ac:dyDescent="0.35">
      <c r="A721" s="51"/>
      <c r="B721" s="61"/>
      <c r="C721" s="18"/>
      <c r="D721" s="39"/>
      <c r="E721" s="39"/>
      <c r="F721" s="39"/>
      <c r="G721" s="39"/>
      <c r="H721" s="39"/>
      <c r="I721" s="39"/>
      <c r="J721" s="39"/>
    </row>
    <row r="722" spans="1:10" ht="47.25" customHeight="1" x14ac:dyDescent="0.35">
      <c r="A722" s="51"/>
      <c r="B722" s="61"/>
      <c r="C722" s="18"/>
      <c r="D722" s="39"/>
      <c r="E722" s="39"/>
      <c r="F722" s="39"/>
      <c r="G722" s="39"/>
      <c r="H722" s="39"/>
      <c r="I722" s="39"/>
      <c r="J722" s="39"/>
    </row>
    <row r="723" spans="1:10" ht="45" customHeight="1" x14ac:dyDescent="0.35">
      <c r="A723" s="51"/>
      <c r="B723" s="61"/>
      <c r="C723" s="18"/>
      <c r="D723" s="39"/>
      <c r="E723" s="39"/>
      <c r="F723" s="39"/>
      <c r="G723" s="39"/>
      <c r="H723" s="39"/>
      <c r="I723" s="39"/>
      <c r="J723" s="39"/>
    </row>
    <row r="724" spans="1:10" ht="45.75" customHeight="1" x14ac:dyDescent="0.35">
      <c r="A724" s="51"/>
      <c r="B724" s="61"/>
      <c r="C724" s="18"/>
      <c r="D724" s="39"/>
      <c r="E724" s="39"/>
      <c r="F724" s="39"/>
      <c r="G724" s="39"/>
      <c r="H724" s="39"/>
      <c r="I724" s="39"/>
      <c r="J724" s="39"/>
    </row>
    <row r="725" spans="1:10" ht="15" customHeight="1" x14ac:dyDescent="0.35">
      <c r="A725" s="51"/>
      <c r="B725" s="61"/>
      <c r="C725" s="18"/>
      <c r="D725" s="39"/>
      <c r="E725" s="39"/>
      <c r="F725" s="39"/>
      <c r="G725" s="39"/>
      <c r="H725" s="39"/>
      <c r="I725" s="39"/>
      <c r="J725" s="39"/>
    </row>
    <row r="726" spans="1:10" ht="15" customHeight="1" x14ac:dyDescent="0.35">
      <c r="A726" s="51"/>
      <c r="B726" s="61"/>
      <c r="C726" s="18"/>
      <c r="D726" s="39"/>
      <c r="E726" s="39"/>
      <c r="F726" s="39"/>
      <c r="G726" s="39"/>
      <c r="H726" s="39"/>
      <c r="I726" s="39"/>
      <c r="J726" s="39"/>
    </row>
    <row r="727" spans="1:10" ht="15" customHeight="1" x14ac:dyDescent="0.35">
      <c r="A727" s="51"/>
      <c r="B727" s="61"/>
      <c r="C727" s="18"/>
      <c r="D727" s="39"/>
      <c r="E727" s="39"/>
      <c r="F727" s="39"/>
      <c r="G727" s="39"/>
      <c r="H727" s="39"/>
      <c r="I727" s="39"/>
      <c r="J727" s="39"/>
    </row>
    <row r="728" spans="1:10" ht="15" customHeight="1" x14ac:dyDescent="0.35">
      <c r="A728" s="51"/>
      <c r="B728" s="61"/>
      <c r="C728" s="18"/>
      <c r="D728" s="39"/>
      <c r="E728" s="39"/>
      <c r="F728" s="39"/>
      <c r="G728" s="39"/>
      <c r="H728" s="39"/>
      <c r="I728" s="39"/>
      <c r="J728" s="39"/>
    </row>
    <row r="729" spans="1:10" ht="30" customHeight="1" x14ac:dyDescent="0.35">
      <c r="A729" s="51"/>
      <c r="B729" s="61"/>
      <c r="C729" s="18"/>
      <c r="D729" s="39"/>
      <c r="E729" s="39"/>
      <c r="F729" s="39"/>
      <c r="G729" s="39"/>
      <c r="H729" s="39"/>
      <c r="I729" s="39"/>
      <c r="J729" s="39"/>
    </row>
    <row r="730" spans="1:10" ht="30" customHeight="1" x14ac:dyDescent="0.35">
      <c r="A730" s="51"/>
      <c r="B730" s="52"/>
      <c r="C730" s="18"/>
      <c r="D730" s="39"/>
      <c r="E730" s="39"/>
      <c r="F730" s="39"/>
      <c r="G730" s="39"/>
      <c r="H730" s="39"/>
      <c r="I730" s="39"/>
      <c r="J730" s="39"/>
    </row>
    <row r="731" spans="1:10" ht="25.5" customHeight="1" x14ac:dyDescent="0.35">
      <c r="A731" s="51"/>
      <c r="B731" s="52"/>
      <c r="C731" s="18"/>
      <c r="D731" s="39"/>
      <c r="E731" s="39"/>
      <c r="F731" s="39"/>
      <c r="G731" s="39"/>
      <c r="H731" s="39"/>
      <c r="I731" s="39"/>
      <c r="J731" s="39"/>
    </row>
    <row r="732" spans="1:10" ht="15" customHeight="1" x14ac:dyDescent="0.35">
      <c r="A732" s="51"/>
      <c r="B732" s="61"/>
      <c r="C732" s="18"/>
      <c r="D732" s="39"/>
      <c r="E732" s="39"/>
      <c r="F732" s="39"/>
      <c r="G732" s="39"/>
      <c r="H732" s="39"/>
      <c r="I732" s="39"/>
      <c r="J732" s="39"/>
    </row>
    <row r="733" spans="1:10" ht="15" customHeight="1" x14ac:dyDescent="0.35">
      <c r="A733" s="51"/>
      <c r="B733" s="61"/>
      <c r="C733" s="18"/>
      <c r="D733" s="39"/>
      <c r="E733" s="39"/>
      <c r="F733" s="39"/>
      <c r="G733" s="39"/>
      <c r="H733" s="39"/>
      <c r="I733" s="39"/>
      <c r="J733" s="39"/>
    </row>
    <row r="734" spans="1:10" ht="21.75" customHeight="1" x14ac:dyDescent="0.35">
      <c r="A734" s="51"/>
      <c r="B734" s="61"/>
      <c r="C734" s="18"/>
      <c r="D734" s="39"/>
      <c r="E734" s="39"/>
      <c r="F734" s="39"/>
      <c r="G734" s="39"/>
      <c r="H734" s="39"/>
      <c r="I734" s="39"/>
      <c r="J734" s="39"/>
    </row>
    <row r="735" spans="1:10" ht="30.75" customHeight="1" x14ac:dyDescent="0.35">
      <c r="A735" s="51"/>
      <c r="B735" s="61"/>
      <c r="C735" s="18"/>
      <c r="D735" s="39"/>
      <c r="E735" s="39"/>
      <c r="F735" s="39"/>
      <c r="G735" s="39"/>
      <c r="H735" s="39"/>
      <c r="I735" s="39"/>
      <c r="J735" s="39"/>
    </row>
    <row r="736" spans="1:10" ht="15" customHeight="1" x14ac:dyDescent="0.35">
      <c r="A736" s="47"/>
      <c r="B736" s="52"/>
      <c r="C736" s="64"/>
      <c r="D736" s="39"/>
      <c r="E736" s="39"/>
      <c r="F736" s="39"/>
      <c r="G736" s="39"/>
      <c r="H736" s="39"/>
      <c r="I736" s="39"/>
      <c r="J736" s="39"/>
    </row>
    <row r="737" spans="1:10" ht="15" customHeight="1" x14ac:dyDescent="0.35">
      <c r="A737" s="47"/>
      <c r="B737" s="63"/>
      <c r="C737" s="64"/>
      <c r="D737" s="39"/>
      <c r="E737" s="39"/>
      <c r="F737" s="39"/>
      <c r="G737" s="39"/>
      <c r="H737" s="39"/>
      <c r="I737" s="39"/>
      <c r="J737" s="39"/>
    </row>
    <row r="738" spans="1:10" ht="39.75" customHeight="1" x14ac:dyDescent="0.35">
      <c r="A738" s="47"/>
      <c r="B738" s="63"/>
      <c r="C738" s="64"/>
      <c r="D738" s="39"/>
      <c r="E738" s="39"/>
      <c r="F738" s="39"/>
      <c r="G738" s="39"/>
      <c r="H738" s="39"/>
      <c r="I738" s="39"/>
      <c r="J738" s="39"/>
    </row>
    <row r="739" spans="1:10" ht="33.75" customHeight="1" x14ac:dyDescent="0.35">
      <c r="A739" s="47"/>
      <c r="B739" s="63"/>
      <c r="C739" s="64"/>
      <c r="D739" s="39"/>
      <c r="E739" s="39"/>
      <c r="F739" s="39"/>
      <c r="G739" s="39"/>
      <c r="H739" s="39"/>
      <c r="I739" s="39"/>
      <c r="J739" s="39"/>
    </row>
    <row r="740" spans="1:10" ht="15" customHeight="1" x14ac:dyDescent="0.35">
      <c r="A740" s="47"/>
      <c r="B740" s="63"/>
      <c r="C740" s="64"/>
      <c r="D740" s="39"/>
      <c r="E740" s="39"/>
      <c r="F740" s="39"/>
      <c r="G740" s="39"/>
      <c r="H740" s="39"/>
      <c r="I740" s="39"/>
      <c r="J740" s="39"/>
    </row>
    <row r="741" spans="1:10" ht="15" customHeight="1" x14ac:dyDescent="0.35">
      <c r="A741" s="47"/>
      <c r="B741" s="63"/>
      <c r="C741" s="64"/>
      <c r="D741" s="39"/>
      <c r="E741" s="39"/>
      <c r="F741" s="39"/>
      <c r="G741" s="39"/>
      <c r="H741" s="39"/>
      <c r="I741" s="39"/>
      <c r="J741" s="39"/>
    </row>
    <row r="742" spans="1:10" ht="15" customHeight="1" x14ac:dyDescent="0.35">
      <c r="A742" s="47"/>
      <c r="B742" s="63"/>
      <c r="C742" s="64"/>
      <c r="D742" s="39"/>
      <c r="E742" s="39"/>
      <c r="F742" s="39"/>
      <c r="G742" s="39"/>
      <c r="H742" s="39"/>
      <c r="I742" s="39"/>
      <c r="J742" s="39"/>
    </row>
    <row r="743" spans="1:10" ht="15" customHeight="1" x14ac:dyDescent="0.35">
      <c r="A743" s="47"/>
      <c r="B743" s="63"/>
      <c r="C743" s="64"/>
      <c r="D743" s="39"/>
      <c r="E743" s="39"/>
      <c r="F743" s="39"/>
      <c r="G743" s="39"/>
      <c r="H743" s="39"/>
      <c r="I743" s="39"/>
      <c r="J743" s="39"/>
    </row>
    <row r="744" spans="1:10" ht="15" customHeight="1" x14ac:dyDescent="0.35">
      <c r="A744" s="47"/>
      <c r="B744" s="63"/>
      <c r="C744" s="64"/>
      <c r="D744" s="39"/>
      <c r="E744" s="39"/>
      <c r="F744" s="39"/>
      <c r="G744" s="39"/>
      <c r="H744" s="39"/>
      <c r="I744" s="39"/>
      <c r="J744" s="39"/>
    </row>
    <row r="745" spans="1:10" ht="15" customHeight="1" x14ac:dyDescent="0.35">
      <c r="A745" s="47"/>
      <c r="B745" s="63"/>
      <c r="C745" s="64"/>
      <c r="D745" s="39"/>
      <c r="E745" s="39"/>
      <c r="F745" s="39"/>
      <c r="G745" s="39"/>
      <c r="H745" s="39"/>
      <c r="I745" s="39"/>
      <c r="J745" s="39"/>
    </row>
    <row r="746" spans="1:10" ht="15" customHeight="1" x14ac:dyDescent="0.35">
      <c r="A746" s="47"/>
      <c r="B746" s="63"/>
      <c r="C746" s="64"/>
      <c r="D746" s="39"/>
      <c r="E746" s="39"/>
      <c r="F746" s="39"/>
      <c r="G746" s="39"/>
      <c r="H746" s="39"/>
      <c r="I746" s="39"/>
      <c r="J746" s="39"/>
    </row>
    <row r="747" spans="1:10" ht="15" customHeight="1" x14ac:dyDescent="0.35">
      <c r="A747" s="47"/>
      <c r="B747" s="63"/>
      <c r="C747" s="64"/>
      <c r="D747" s="39"/>
      <c r="E747" s="39"/>
      <c r="F747" s="39"/>
      <c r="G747" s="39"/>
      <c r="H747" s="39"/>
      <c r="I747" s="39"/>
      <c r="J747" s="39"/>
    </row>
    <row r="748" spans="1:10" ht="15" customHeight="1" x14ac:dyDescent="0.35">
      <c r="A748" s="47"/>
      <c r="B748" s="65"/>
      <c r="C748" s="64"/>
      <c r="D748" s="39"/>
      <c r="E748" s="39"/>
      <c r="F748" s="39"/>
      <c r="G748" s="39"/>
      <c r="H748" s="39"/>
      <c r="I748" s="39"/>
      <c r="J748" s="39"/>
    </row>
    <row r="749" spans="1:10" ht="15" customHeight="1" x14ac:dyDescent="0.35">
      <c r="A749" s="47"/>
      <c r="B749" s="65"/>
      <c r="C749" s="64"/>
      <c r="D749" s="39"/>
      <c r="E749" s="39"/>
      <c r="F749" s="39"/>
      <c r="G749" s="39"/>
      <c r="H749" s="39"/>
      <c r="I749" s="39"/>
      <c r="J749" s="39"/>
    </row>
    <row r="750" spans="1:10" ht="15" customHeight="1" x14ac:dyDescent="0.35">
      <c r="A750" s="47"/>
      <c r="B750" s="65"/>
      <c r="C750" s="64"/>
      <c r="D750" s="39"/>
      <c r="E750" s="39"/>
      <c r="F750" s="39"/>
      <c r="G750" s="39"/>
      <c r="H750" s="39"/>
      <c r="I750" s="39"/>
      <c r="J750" s="39"/>
    </row>
    <row r="751" spans="1:10" ht="15" customHeight="1" x14ac:dyDescent="0.35">
      <c r="A751" s="47"/>
      <c r="B751" s="65"/>
      <c r="C751" s="64"/>
      <c r="D751" s="39"/>
      <c r="E751" s="39"/>
      <c r="F751" s="39"/>
      <c r="G751" s="39"/>
      <c r="H751" s="39"/>
      <c r="I751" s="39"/>
      <c r="J751" s="39"/>
    </row>
    <row r="752" spans="1:10" ht="15" customHeight="1" x14ac:dyDescent="0.35">
      <c r="A752" s="47"/>
      <c r="B752" s="65"/>
      <c r="C752" s="64"/>
      <c r="D752" s="39"/>
      <c r="E752" s="39"/>
      <c r="F752" s="39"/>
      <c r="G752" s="39"/>
      <c r="H752" s="39"/>
      <c r="I752" s="39"/>
      <c r="J752" s="39"/>
    </row>
    <row r="753" spans="1:10" ht="15" customHeight="1" x14ac:dyDescent="0.35">
      <c r="A753" s="47"/>
      <c r="B753" s="65"/>
      <c r="C753" s="64"/>
      <c r="D753" s="39"/>
      <c r="E753" s="39"/>
      <c r="F753" s="39"/>
      <c r="G753" s="39"/>
      <c r="H753" s="39"/>
      <c r="I753" s="39"/>
      <c r="J753" s="39"/>
    </row>
    <row r="754" spans="1:10" ht="15" customHeight="1" x14ac:dyDescent="0.35">
      <c r="A754" s="47"/>
      <c r="B754" s="65"/>
      <c r="C754" s="64"/>
      <c r="D754" s="39"/>
      <c r="E754" s="39"/>
      <c r="F754" s="39"/>
      <c r="G754" s="39"/>
      <c r="H754" s="39"/>
      <c r="I754" s="39"/>
      <c r="J754" s="39"/>
    </row>
    <row r="755" spans="1:10" ht="15" customHeight="1" x14ac:dyDescent="0.35">
      <c r="A755" s="47"/>
      <c r="B755" s="65"/>
      <c r="C755" s="64"/>
      <c r="D755" s="39"/>
      <c r="E755" s="39"/>
      <c r="F755" s="39"/>
      <c r="G755" s="39"/>
      <c r="H755" s="39"/>
      <c r="I755" s="39"/>
      <c r="J755" s="39"/>
    </row>
    <row r="756" spans="1:10" ht="15" customHeight="1" x14ac:dyDescent="0.35">
      <c r="A756" s="47"/>
      <c r="B756" s="65"/>
      <c r="C756" s="64"/>
      <c r="D756" s="39"/>
      <c r="E756" s="39"/>
      <c r="F756" s="39"/>
      <c r="G756" s="39"/>
      <c r="H756" s="39"/>
      <c r="I756" s="39"/>
      <c r="J756" s="39"/>
    </row>
    <row r="757" spans="1:10" ht="15" customHeight="1" x14ac:dyDescent="0.35">
      <c r="A757" s="47"/>
      <c r="B757" s="65"/>
      <c r="C757" s="64"/>
      <c r="D757" s="39"/>
      <c r="E757" s="39"/>
      <c r="F757" s="39"/>
      <c r="G757" s="39"/>
      <c r="H757" s="39"/>
      <c r="I757" s="39"/>
      <c r="J757" s="39"/>
    </row>
    <row r="758" spans="1:10" ht="15" customHeight="1" x14ac:dyDescent="0.35">
      <c r="A758" s="47"/>
      <c r="B758" s="65"/>
      <c r="C758" s="64"/>
      <c r="D758" s="39"/>
      <c r="E758" s="39"/>
      <c r="F758" s="39"/>
      <c r="G758" s="39"/>
      <c r="H758" s="39"/>
      <c r="I758" s="39"/>
      <c r="J758" s="39"/>
    </row>
    <row r="759" spans="1:10" ht="15" customHeight="1" x14ac:dyDescent="0.35">
      <c r="A759" s="47"/>
      <c r="B759" s="65"/>
      <c r="C759" s="64"/>
      <c r="D759" s="39"/>
      <c r="E759" s="39"/>
      <c r="F759" s="39"/>
      <c r="G759" s="39"/>
      <c r="H759" s="39"/>
      <c r="I759" s="39"/>
      <c r="J759" s="39"/>
    </row>
    <row r="760" spans="1:10" ht="15" customHeight="1" x14ac:dyDescent="0.35">
      <c r="A760" s="47"/>
      <c r="B760" s="65"/>
      <c r="C760" s="64"/>
      <c r="D760" s="39"/>
      <c r="E760" s="39"/>
      <c r="F760" s="39"/>
      <c r="G760" s="39"/>
      <c r="H760" s="39"/>
      <c r="I760" s="39"/>
      <c r="J760" s="39"/>
    </row>
    <row r="761" spans="1:10" ht="15" customHeight="1" x14ac:dyDescent="0.35">
      <c r="A761" s="47"/>
      <c r="B761" s="63"/>
      <c r="C761" s="64"/>
      <c r="D761" s="39"/>
      <c r="E761" s="39"/>
      <c r="F761" s="39"/>
      <c r="G761" s="39"/>
      <c r="H761" s="39"/>
      <c r="I761" s="39"/>
      <c r="J761" s="39"/>
    </row>
    <row r="762" spans="1:10" ht="15" customHeight="1" x14ac:dyDescent="0.35">
      <c r="A762" s="47"/>
      <c r="B762" s="63"/>
      <c r="C762" s="64"/>
      <c r="D762" s="39"/>
      <c r="E762" s="39"/>
      <c r="F762" s="39"/>
      <c r="G762" s="39"/>
      <c r="H762" s="39"/>
      <c r="I762" s="39"/>
      <c r="J762" s="39"/>
    </row>
    <row r="763" spans="1:10" ht="15" customHeight="1" x14ac:dyDescent="0.35">
      <c r="A763" s="66"/>
      <c r="B763" s="63"/>
      <c r="C763" s="67"/>
      <c r="D763" s="39"/>
      <c r="E763" s="39"/>
      <c r="F763" s="39"/>
      <c r="G763" s="39"/>
      <c r="H763" s="39"/>
      <c r="I763" s="39"/>
      <c r="J763" s="39"/>
    </row>
    <row r="764" spans="1:10" ht="15" customHeight="1" x14ac:dyDescent="0.35">
      <c r="A764" s="66"/>
      <c r="B764" s="65"/>
      <c r="C764" s="67"/>
      <c r="D764" s="39"/>
      <c r="E764" s="39"/>
      <c r="F764" s="39"/>
      <c r="G764" s="39"/>
      <c r="H764" s="39"/>
      <c r="I764" s="39"/>
      <c r="J764" s="39"/>
    </row>
    <row r="765" spans="1:10" ht="15" customHeight="1" x14ac:dyDescent="0.35">
      <c r="A765" s="66"/>
      <c r="B765" s="65"/>
      <c r="C765" s="67"/>
      <c r="D765" s="39"/>
      <c r="E765" s="39"/>
      <c r="F765" s="39"/>
      <c r="G765" s="39"/>
      <c r="H765" s="39"/>
      <c r="I765" s="39"/>
      <c r="J765" s="39"/>
    </row>
    <row r="766" spans="1:10" ht="15" customHeight="1" x14ac:dyDescent="0.35">
      <c r="A766" s="66"/>
      <c r="B766" s="65"/>
      <c r="C766" s="67"/>
      <c r="D766" s="39"/>
      <c r="E766" s="39"/>
      <c r="F766" s="39"/>
      <c r="G766" s="39"/>
      <c r="H766" s="39"/>
      <c r="I766" s="39"/>
      <c r="J766" s="39"/>
    </row>
    <row r="767" spans="1:10" ht="15" customHeight="1" x14ac:dyDescent="0.35">
      <c r="A767" s="66"/>
      <c r="B767" s="65"/>
      <c r="C767" s="67"/>
      <c r="D767" s="39"/>
      <c r="E767" s="39"/>
      <c r="F767" s="39"/>
      <c r="G767" s="39"/>
      <c r="H767" s="39"/>
      <c r="I767" s="39"/>
      <c r="J767" s="39"/>
    </row>
    <row r="768" spans="1:10" ht="15" customHeight="1" x14ac:dyDescent="0.35">
      <c r="A768" s="62"/>
      <c r="B768" s="65"/>
      <c r="C768" s="44"/>
      <c r="D768" s="39"/>
      <c r="E768" s="39"/>
      <c r="F768" s="39"/>
      <c r="G768" s="39"/>
      <c r="H768" s="39"/>
      <c r="I768" s="39"/>
      <c r="J768" s="39"/>
    </row>
    <row r="769" spans="1:10" ht="15" customHeight="1" x14ac:dyDescent="0.35">
      <c r="A769" s="62"/>
      <c r="B769" s="68"/>
      <c r="C769" s="44"/>
      <c r="D769" s="39"/>
      <c r="E769" s="39"/>
      <c r="F769" s="39"/>
      <c r="G769" s="39"/>
      <c r="H769" s="39"/>
      <c r="I769" s="39"/>
      <c r="J769" s="39"/>
    </row>
    <row r="770" spans="1:10" ht="15" customHeight="1" x14ac:dyDescent="0.35">
      <c r="A770" s="62"/>
      <c r="B770" s="52"/>
      <c r="C770" s="44"/>
      <c r="D770" s="39"/>
      <c r="E770" s="39"/>
      <c r="F770" s="39"/>
      <c r="G770" s="39"/>
      <c r="H770" s="39"/>
      <c r="I770" s="39"/>
      <c r="J770" s="39"/>
    </row>
    <row r="771" spans="1:10" ht="15" customHeight="1" x14ac:dyDescent="0.35">
      <c r="A771" s="62"/>
      <c r="B771" s="52"/>
      <c r="C771" s="44"/>
      <c r="D771" s="39"/>
      <c r="E771" s="39"/>
      <c r="F771" s="39"/>
      <c r="G771" s="39"/>
      <c r="H771" s="39"/>
      <c r="I771" s="39"/>
      <c r="J771" s="39"/>
    </row>
    <row r="772" spans="1:10" ht="15" customHeight="1" x14ac:dyDescent="0.35">
      <c r="A772" s="62"/>
      <c r="B772" s="69"/>
      <c r="C772" s="44"/>
      <c r="D772" s="39"/>
      <c r="E772" s="39"/>
      <c r="F772" s="39"/>
      <c r="G772" s="39"/>
      <c r="H772" s="39"/>
      <c r="I772" s="39"/>
      <c r="J772" s="39"/>
    </row>
    <row r="773" spans="1:10" ht="15" customHeight="1" x14ac:dyDescent="0.3">
      <c r="A773" s="62"/>
      <c r="B773" s="70"/>
      <c r="C773" s="44"/>
      <c r="D773" s="39"/>
      <c r="E773" s="39"/>
      <c r="F773" s="39"/>
      <c r="G773" s="39"/>
      <c r="H773" s="39"/>
      <c r="I773" s="39"/>
      <c r="J773" s="39"/>
    </row>
    <row r="774" spans="1:10" ht="15" customHeight="1" x14ac:dyDescent="0.3">
      <c r="A774" s="71"/>
      <c r="B774" s="70"/>
      <c r="C774" s="44"/>
      <c r="D774" s="39"/>
      <c r="E774" s="39"/>
      <c r="F774" s="39"/>
      <c r="G774" s="39"/>
      <c r="H774" s="39"/>
      <c r="I774" s="39"/>
      <c r="J774" s="39"/>
    </row>
    <row r="775" spans="1:10" ht="15" customHeight="1" x14ac:dyDescent="0.35">
      <c r="A775" s="71"/>
      <c r="B775" s="65"/>
      <c r="C775" s="44"/>
      <c r="D775" s="39"/>
      <c r="E775" s="39"/>
      <c r="F775" s="39"/>
      <c r="G775" s="39"/>
      <c r="H775" s="39"/>
      <c r="I775" s="39"/>
      <c r="J775" s="39"/>
    </row>
    <row r="776" spans="1:10" ht="15" customHeight="1" x14ac:dyDescent="0.35">
      <c r="A776" s="71"/>
      <c r="B776" s="65"/>
      <c r="C776" s="44"/>
      <c r="D776" s="39"/>
      <c r="E776" s="39"/>
      <c r="F776" s="39"/>
      <c r="G776" s="39"/>
      <c r="H776" s="39"/>
      <c r="I776" s="39"/>
      <c r="J776" s="39"/>
    </row>
    <row r="777" spans="1:10" ht="15" customHeight="1" x14ac:dyDescent="0.35">
      <c r="A777" s="62"/>
      <c r="B777" s="72"/>
      <c r="C777" s="44"/>
      <c r="D777" s="39"/>
      <c r="E777" s="39"/>
      <c r="F777" s="39"/>
      <c r="G777" s="39"/>
      <c r="H777" s="39"/>
      <c r="I777" s="39"/>
      <c r="J777" s="39"/>
    </row>
    <row r="778" spans="1:10" ht="15" customHeight="1" x14ac:dyDescent="0.3">
      <c r="A778" s="62"/>
      <c r="B778" s="73"/>
      <c r="C778" s="44"/>
      <c r="D778" s="39"/>
      <c r="E778" s="39"/>
      <c r="F778" s="39"/>
      <c r="G778" s="39"/>
      <c r="H778" s="39"/>
      <c r="I778" s="39"/>
      <c r="J778" s="39"/>
    </row>
    <row r="779" spans="1:10" ht="15" customHeight="1" x14ac:dyDescent="0.3">
      <c r="A779" s="62"/>
      <c r="B779" s="74"/>
      <c r="C779" s="44"/>
      <c r="D779" s="39"/>
      <c r="E779" s="39"/>
      <c r="F779" s="39"/>
      <c r="G779" s="39"/>
      <c r="H779" s="39"/>
      <c r="I779" s="39"/>
      <c r="J779" s="39"/>
    </row>
    <row r="780" spans="1:10" ht="15" customHeight="1" x14ac:dyDescent="0.3">
      <c r="A780" s="62"/>
      <c r="B780" s="73"/>
      <c r="C780" s="44"/>
      <c r="D780" s="39"/>
      <c r="E780" s="39"/>
      <c r="F780" s="39"/>
      <c r="G780" s="39"/>
      <c r="H780" s="39"/>
      <c r="I780" s="39"/>
      <c r="J780" s="39"/>
    </row>
    <row r="781" spans="1:10" ht="15" customHeight="1" x14ac:dyDescent="0.35">
      <c r="A781" s="62"/>
      <c r="B781" s="75"/>
      <c r="C781" s="44"/>
      <c r="D781" s="39"/>
      <c r="E781" s="39"/>
      <c r="F781" s="39"/>
      <c r="G781" s="39"/>
      <c r="H781" s="39"/>
      <c r="I781" s="39"/>
      <c r="J781" s="39"/>
    </row>
    <row r="782" spans="1:10" ht="15" customHeight="1" x14ac:dyDescent="0.35">
      <c r="A782" s="71"/>
      <c r="B782" s="75"/>
      <c r="C782" s="44"/>
      <c r="D782" s="39"/>
      <c r="E782" s="39"/>
      <c r="F782" s="39"/>
      <c r="G782" s="39"/>
      <c r="H782" s="39"/>
      <c r="I782" s="39"/>
      <c r="J782" s="39"/>
    </row>
    <row r="783" spans="1:10" ht="15" customHeight="1" x14ac:dyDescent="0.35">
      <c r="A783" s="71"/>
      <c r="B783" s="75"/>
      <c r="C783" s="44"/>
      <c r="D783" s="39"/>
      <c r="E783" s="39"/>
      <c r="F783" s="39"/>
      <c r="G783" s="39"/>
      <c r="H783" s="39"/>
      <c r="I783" s="39"/>
      <c r="J783" s="39"/>
    </row>
    <row r="784" spans="1:10" ht="15" customHeight="1" x14ac:dyDescent="0.35">
      <c r="A784" s="71"/>
      <c r="B784" s="52"/>
      <c r="C784" s="44"/>
      <c r="D784" s="39"/>
      <c r="E784" s="39"/>
      <c r="F784" s="39"/>
      <c r="G784" s="39"/>
      <c r="H784" s="39"/>
      <c r="I784" s="39"/>
      <c r="J784" s="39"/>
    </row>
    <row r="785" spans="1:10" ht="15" customHeight="1" x14ac:dyDescent="0.35">
      <c r="A785" s="71"/>
      <c r="B785" s="52"/>
      <c r="C785" s="44"/>
      <c r="D785" s="39"/>
      <c r="E785" s="39"/>
      <c r="F785" s="39"/>
      <c r="G785" s="39"/>
      <c r="H785" s="39"/>
      <c r="I785" s="39"/>
      <c r="J785" s="39"/>
    </row>
    <row r="786" spans="1:10" ht="15" customHeight="1" x14ac:dyDescent="0.35">
      <c r="A786" s="71"/>
      <c r="B786" s="69"/>
      <c r="C786" s="44"/>
      <c r="D786" s="39"/>
      <c r="E786" s="39"/>
      <c r="F786" s="39"/>
      <c r="G786" s="39"/>
      <c r="H786" s="39"/>
      <c r="I786" s="39"/>
      <c r="J786" s="39"/>
    </row>
    <row r="787" spans="1:10" ht="15" customHeight="1" x14ac:dyDescent="0.35">
      <c r="A787" s="71"/>
      <c r="B787" s="69"/>
      <c r="C787" s="44"/>
      <c r="D787" s="39"/>
      <c r="E787" s="39"/>
      <c r="F787" s="39"/>
      <c r="G787" s="39"/>
      <c r="H787" s="39"/>
      <c r="I787" s="39"/>
      <c r="J787" s="39"/>
    </row>
    <row r="788" spans="1:10" ht="15" customHeight="1" x14ac:dyDescent="0.35">
      <c r="A788" s="71"/>
      <c r="B788" s="69"/>
      <c r="C788" s="44"/>
      <c r="D788" s="39"/>
      <c r="E788" s="39"/>
      <c r="F788" s="39"/>
      <c r="G788" s="39"/>
      <c r="H788" s="39"/>
      <c r="I788" s="39"/>
      <c r="J788" s="39"/>
    </row>
    <row r="789" spans="1:10" ht="15" customHeight="1" x14ac:dyDescent="0.35">
      <c r="A789" s="71"/>
      <c r="B789" s="69"/>
      <c r="C789" s="77"/>
      <c r="D789" s="39"/>
      <c r="E789" s="39"/>
      <c r="F789" s="39"/>
      <c r="G789" s="39"/>
      <c r="H789" s="39"/>
      <c r="I789" s="39"/>
      <c r="J789" s="39"/>
    </row>
    <row r="790" spans="1:10" ht="15" customHeight="1" x14ac:dyDescent="0.35">
      <c r="A790" s="62"/>
      <c r="B790" s="76"/>
      <c r="C790" s="44"/>
      <c r="D790" s="39"/>
      <c r="E790" s="39"/>
      <c r="F790" s="39"/>
      <c r="G790" s="39"/>
      <c r="H790" s="39"/>
      <c r="I790" s="39"/>
      <c r="J790" s="39"/>
    </row>
    <row r="791" spans="1:10" ht="15" customHeight="1" x14ac:dyDescent="0.35">
      <c r="A791" s="44"/>
      <c r="B791" s="52"/>
      <c r="C791" s="18"/>
      <c r="D791" s="39"/>
      <c r="E791" s="39"/>
      <c r="F791" s="39"/>
      <c r="G791" s="39"/>
      <c r="H791" s="39"/>
      <c r="I791" s="39"/>
      <c r="J791" s="39"/>
    </row>
    <row r="792" spans="1:10" ht="15" customHeight="1" x14ac:dyDescent="0.35">
      <c r="A792" s="62"/>
      <c r="B792" s="69"/>
      <c r="C792" s="44"/>
      <c r="D792" s="39"/>
      <c r="E792" s="39"/>
      <c r="F792" s="39"/>
      <c r="G792" s="39"/>
      <c r="H792" s="39"/>
      <c r="I792" s="39"/>
      <c r="J792" s="39"/>
    </row>
    <row r="793" spans="1:10" ht="15" customHeight="1" x14ac:dyDescent="0.35">
      <c r="A793" s="44"/>
      <c r="B793" s="65"/>
      <c r="C793" s="44"/>
      <c r="D793" s="39"/>
      <c r="E793" s="39"/>
      <c r="F793" s="39"/>
      <c r="G793" s="39"/>
      <c r="H793" s="39"/>
      <c r="I793" s="39"/>
      <c r="J793" s="39"/>
    </row>
    <row r="794" spans="1:10" ht="15" customHeight="1" x14ac:dyDescent="0.35">
      <c r="B794" s="78"/>
      <c r="D794" s="39"/>
      <c r="E794" s="39"/>
      <c r="F794" s="39"/>
      <c r="G794" s="39"/>
      <c r="H794" s="39"/>
      <c r="I794" s="39"/>
      <c r="J794" s="39"/>
    </row>
  </sheetData>
  <autoFilter ref="A1:C1" xr:uid="{00000000-0001-0000-0100-000000000000}">
    <sortState xmlns:xlrd2="http://schemas.microsoft.com/office/spreadsheetml/2017/richdata2" ref="A2:C202">
      <sortCondition sortBy="cellColor" ref="B1" dxfId="16"/>
    </sortState>
  </autoFilter>
  <conditionalFormatting sqref="A2:A186">
    <cfRule type="duplicateValues" dxfId="15" priority="380"/>
    <cfRule type="duplicateValues" dxfId="14" priority="381"/>
    <cfRule type="duplicateValues" dxfId="13" priority="382"/>
    <cfRule type="duplicateValues" dxfId="12" priority="383"/>
    <cfRule type="duplicateValues" dxfId="11" priority="384"/>
    <cfRule type="duplicateValues" dxfId="10" priority="385"/>
    <cfRule type="duplicateValues" dxfId="9" priority="386"/>
    <cfRule type="duplicateValues" dxfId="8" priority="387"/>
  </conditionalFormatting>
  <conditionalFormatting sqref="A166">
    <cfRule type="duplicateValues" dxfId="7" priority="3"/>
  </conditionalFormatting>
  <conditionalFormatting sqref="A167:A186">
    <cfRule type="duplicateValues" dxfId="6" priority="2"/>
  </conditionalFormatting>
  <conditionalFormatting sqref="A168:A186">
    <cfRule type="duplicateValues" dxfId="5" priority="1"/>
  </conditionalFormatting>
  <conditionalFormatting sqref="A736:A762">
    <cfRule type="duplicateValues" dxfId="4" priority="379"/>
  </conditionalFormatting>
  <conditionalFormatting sqref="A763:A767">
    <cfRule type="duplicateValues" dxfId="3" priority="378"/>
  </conditionalFormatting>
  <conditionalFormatting sqref="B2:B186">
    <cfRule type="duplicateValues" dxfId="2" priority="388"/>
  </conditionalFormatting>
  <pageMargins left="0.7" right="0.7" top="0.75" bottom="0.75" header="0.3" footer="0.3"/>
  <pageSetup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99CC"/>
  </sheetPr>
  <dimension ref="A2:XFD1048570"/>
  <sheetViews>
    <sheetView showGridLines="0" tabSelected="1" zoomScale="93" zoomScaleNormal="93" workbookViewId="0">
      <selection activeCell="O19" sqref="O19"/>
    </sheetView>
  </sheetViews>
  <sheetFormatPr baseColWidth="10" defaultColWidth="11.453125" defaultRowHeight="12.5" x14ac:dyDescent="0.25"/>
  <cols>
    <col min="1" max="1" width="5.26953125" style="3" customWidth="1"/>
    <col min="2" max="2" width="5.7265625" style="4" customWidth="1"/>
    <col min="3" max="3" width="18.54296875" style="4" customWidth="1"/>
    <col min="4" max="4" width="8" style="4" customWidth="1"/>
    <col min="5" max="5" width="9" style="4" customWidth="1"/>
    <col min="6" max="6" width="9.7265625" style="4" customWidth="1"/>
    <col min="7" max="7" width="0.1796875" style="5" customWidth="1"/>
    <col min="8" max="8" width="12.81640625" style="7" customWidth="1"/>
    <col min="9" max="9" width="11" style="25" customWidth="1"/>
    <col min="10" max="10" width="10.26953125" style="5" customWidth="1"/>
    <col min="11" max="11" width="10.1796875" style="4" customWidth="1"/>
    <col min="12" max="12" width="8.81640625" style="4" customWidth="1"/>
    <col min="13" max="13" width="5.81640625" style="4" customWidth="1"/>
    <col min="14" max="14" width="6.453125" style="4" customWidth="1"/>
    <col min="15" max="15" width="7.26953125" style="4" customWidth="1"/>
    <col min="16" max="16" width="10.7265625" style="4" customWidth="1"/>
    <col min="17" max="17" width="7.7265625" style="4" customWidth="1"/>
    <col min="18" max="18" width="11.453125" style="4"/>
    <col min="19" max="19" width="23.81640625" style="4" customWidth="1"/>
    <col min="20" max="16384" width="11.453125" style="4"/>
  </cols>
  <sheetData>
    <row r="2" spans="1:24" ht="16.5" customHeight="1" x14ac:dyDescent="0.25">
      <c r="D2" s="110" t="s">
        <v>380</v>
      </c>
      <c r="E2" s="110"/>
      <c r="F2" s="110"/>
      <c r="G2" s="110"/>
      <c r="H2" s="110"/>
      <c r="I2" s="110"/>
      <c r="J2" s="110"/>
      <c r="K2" s="149"/>
      <c r="L2" s="149"/>
    </row>
    <row r="3" spans="1:24" ht="16.5" customHeight="1" x14ac:dyDescent="0.25">
      <c r="D3" s="111" t="s">
        <v>381</v>
      </c>
      <c r="E3" s="111"/>
      <c r="F3" s="111"/>
      <c r="G3" s="111"/>
      <c r="H3" s="111"/>
      <c r="I3" s="111"/>
      <c r="J3" s="151"/>
      <c r="K3" s="151"/>
      <c r="L3" s="151"/>
      <c r="Q3" s="35" t="s">
        <v>0</v>
      </c>
      <c r="R3" s="36" t="s">
        <v>1</v>
      </c>
      <c r="S3" s="36" t="s">
        <v>2</v>
      </c>
    </row>
    <row r="4" spans="1:24" ht="16.5" customHeight="1" x14ac:dyDescent="0.25">
      <c r="D4" s="111" t="s">
        <v>382</v>
      </c>
      <c r="E4" s="111"/>
      <c r="F4" s="111"/>
      <c r="G4" s="111"/>
      <c r="H4" s="111"/>
      <c r="I4" s="111"/>
      <c r="J4" s="111"/>
      <c r="K4" s="33"/>
      <c r="L4" s="33"/>
      <c r="Q4" s="37">
        <v>16.010000000000002</v>
      </c>
      <c r="R4" s="43" t="s">
        <v>269</v>
      </c>
      <c r="S4" s="38" t="s">
        <v>5</v>
      </c>
    </row>
    <row r="5" spans="1:24" ht="9.75" customHeight="1" x14ac:dyDescent="0.25">
      <c r="D5" s="150" t="s">
        <v>383</v>
      </c>
      <c r="E5" s="150"/>
      <c r="F5" s="150"/>
      <c r="G5" s="150"/>
      <c r="H5" s="150"/>
      <c r="I5" s="150"/>
      <c r="J5" s="6"/>
      <c r="K5" s="6"/>
      <c r="L5" s="6"/>
      <c r="Q5" s="37">
        <v>16.03</v>
      </c>
      <c r="R5" s="43" t="s">
        <v>270</v>
      </c>
      <c r="S5" s="38" t="s">
        <v>7</v>
      </c>
    </row>
    <row r="6" spans="1:24" ht="9" customHeight="1" x14ac:dyDescent="0.25">
      <c r="D6" s="150"/>
      <c r="E6" s="150"/>
      <c r="F6" s="150"/>
      <c r="G6" s="150"/>
      <c r="H6" s="150"/>
      <c r="I6" s="150"/>
      <c r="J6" s="112" t="s">
        <v>252</v>
      </c>
      <c r="K6" s="112"/>
      <c r="L6" s="112"/>
      <c r="Q6" s="37">
        <v>16.059999999999999</v>
      </c>
      <c r="R6" s="43" t="s">
        <v>277</v>
      </c>
      <c r="S6" s="38" t="s">
        <v>9</v>
      </c>
    </row>
    <row r="7" spans="1:24" ht="20.25" customHeight="1" x14ac:dyDescent="0.25">
      <c r="I7" s="8"/>
      <c r="J7" s="113"/>
      <c r="K7" s="114"/>
      <c r="L7" s="114"/>
      <c r="Q7" s="37">
        <v>16.09</v>
      </c>
      <c r="R7" s="43" t="s">
        <v>278</v>
      </c>
      <c r="S7" s="38" t="s">
        <v>284</v>
      </c>
    </row>
    <row r="8" spans="1:24" ht="9" customHeight="1" x14ac:dyDescent="0.25">
      <c r="A8" s="104" t="s">
        <v>253</v>
      </c>
      <c r="B8" s="105"/>
      <c r="C8" s="105"/>
      <c r="D8" s="105"/>
      <c r="E8" s="105"/>
      <c r="F8" s="105"/>
      <c r="G8" s="106"/>
      <c r="H8" s="109" t="s">
        <v>254</v>
      </c>
      <c r="I8" s="109"/>
      <c r="J8" s="109"/>
      <c r="K8" s="109" t="s">
        <v>255</v>
      </c>
      <c r="L8" s="109"/>
      <c r="Q8" s="37">
        <v>16.12</v>
      </c>
      <c r="R8" s="43" t="s">
        <v>271</v>
      </c>
      <c r="S8" s="38" t="s">
        <v>284</v>
      </c>
    </row>
    <row r="9" spans="1:24" ht="9" customHeight="1" x14ac:dyDescent="0.25">
      <c r="A9" s="105"/>
      <c r="B9" s="105"/>
      <c r="C9" s="105"/>
      <c r="D9" s="105"/>
      <c r="E9" s="105"/>
      <c r="F9" s="105"/>
      <c r="G9" s="106"/>
      <c r="H9" s="9" t="s">
        <v>256</v>
      </c>
      <c r="I9" s="34" t="s">
        <v>257</v>
      </c>
      <c r="J9" s="34" t="s">
        <v>258</v>
      </c>
      <c r="K9" s="34" t="s">
        <v>259</v>
      </c>
      <c r="L9" s="34" t="s">
        <v>260</v>
      </c>
      <c r="Q9" s="37">
        <v>16.149999999999999</v>
      </c>
      <c r="R9" s="43" t="s">
        <v>279</v>
      </c>
      <c r="S9" s="38" t="s">
        <v>284</v>
      </c>
    </row>
    <row r="10" spans="1:24" ht="16.5" customHeight="1" x14ac:dyDescent="0.25">
      <c r="A10" s="107"/>
      <c r="B10" s="107"/>
      <c r="C10" s="107"/>
      <c r="D10" s="107"/>
      <c r="E10" s="107"/>
      <c r="F10" s="107"/>
      <c r="G10" s="108"/>
      <c r="H10" s="46" t="s">
        <v>296</v>
      </c>
      <c r="I10" s="46" t="s">
        <v>289</v>
      </c>
      <c r="J10" s="46" t="s">
        <v>295</v>
      </c>
      <c r="K10" s="10" t="s">
        <v>261</v>
      </c>
      <c r="L10" s="10" t="s">
        <v>261</v>
      </c>
      <c r="Q10" s="37">
        <v>16.18</v>
      </c>
      <c r="R10" s="43" t="s">
        <v>280</v>
      </c>
      <c r="S10" s="38" t="s">
        <v>284</v>
      </c>
    </row>
    <row r="11" spans="1:24" ht="12.75" customHeight="1" x14ac:dyDescent="0.25">
      <c r="A11" s="118" t="s">
        <v>285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20"/>
      <c r="P11" s="11"/>
      <c r="Q11" s="37">
        <v>16.21</v>
      </c>
      <c r="R11" s="43" t="s">
        <v>272</v>
      </c>
      <c r="S11" s="38" t="s">
        <v>284</v>
      </c>
    </row>
    <row r="12" spans="1:24" ht="14.25" customHeight="1" x14ac:dyDescent="0.25">
      <c r="A12" s="121" t="str">
        <f>VLOOKUP(P14,AREAS!$A$1:$C$71,3,0)</f>
        <v xml:space="preserve">DIRECCIÓN DE ADQUISICIONES, CONTROL PATRIMONIAL Y SERVICIOS </v>
      </c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3"/>
      <c r="P12" s="127" t="s">
        <v>274</v>
      </c>
      <c r="Q12" s="37">
        <v>16.239999999999998</v>
      </c>
      <c r="R12" s="43" t="s">
        <v>281</v>
      </c>
      <c r="S12" s="38" t="s">
        <v>284</v>
      </c>
      <c r="T12" s="127"/>
      <c r="U12" s="127"/>
      <c r="V12" s="127"/>
      <c r="W12" s="127"/>
      <c r="X12" s="127"/>
    </row>
    <row r="13" spans="1:24" ht="18.75" customHeight="1" x14ac:dyDescent="0.25">
      <c r="A13" s="124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6"/>
      <c r="P13" s="127"/>
      <c r="Q13" s="37">
        <v>16.27</v>
      </c>
      <c r="R13" s="43" t="s">
        <v>282</v>
      </c>
      <c r="S13" s="38" t="s">
        <v>284</v>
      </c>
      <c r="T13" s="127"/>
      <c r="U13" s="127"/>
      <c r="V13" s="127"/>
      <c r="W13" s="127"/>
      <c r="X13" s="127"/>
    </row>
    <row r="14" spans="1:24" ht="30" customHeight="1" x14ac:dyDescent="0.25">
      <c r="A14" s="12" t="s">
        <v>262</v>
      </c>
      <c r="B14" s="12" t="s">
        <v>1</v>
      </c>
      <c r="C14" s="128" t="s">
        <v>263</v>
      </c>
      <c r="D14" s="129"/>
      <c r="E14" s="129"/>
      <c r="F14" s="129"/>
      <c r="G14" s="129"/>
      <c r="H14" s="129"/>
      <c r="I14" s="130"/>
      <c r="J14" s="13" t="s">
        <v>264</v>
      </c>
      <c r="K14" s="13" t="s">
        <v>265</v>
      </c>
      <c r="L14" s="13" t="s">
        <v>69</v>
      </c>
      <c r="O14" s="17"/>
      <c r="P14" s="14">
        <v>4.3</v>
      </c>
      <c r="Q14" s="37">
        <v>16.3</v>
      </c>
      <c r="R14" s="43" t="s">
        <v>273</v>
      </c>
      <c r="S14" s="38" t="s">
        <v>284</v>
      </c>
    </row>
    <row r="15" spans="1:24" s="17" customFormat="1" ht="28.5" customHeight="1" x14ac:dyDescent="0.25">
      <c r="A15" s="20"/>
      <c r="B15" s="21">
        <v>8</v>
      </c>
      <c r="C15" s="115" t="str">
        <f>VLOOKUP(B15,CATÁLOGO!$A$1:$C$807,2,0)</f>
        <v>ARILLO METALICO DE 1/4" C/20 PZAS</v>
      </c>
      <c r="D15" s="116"/>
      <c r="E15" s="116"/>
      <c r="F15" s="116"/>
      <c r="G15" s="116"/>
      <c r="H15" s="116"/>
      <c r="I15" s="117"/>
      <c r="J15" s="45">
        <v>1</v>
      </c>
      <c r="K15" s="45"/>
      <c r="L15" s="16" t="str">
        <f>VLOOKUP(B15,CATÁLOGO!$A$1:$C$807,3,0)</f>
        <v>CAJA</v>
      </c>
      <c r="M15" s="49"/>
      <c r="N15" s="49"/>
      <c r="Q15" s="37">
        <v>16.329999999999998</v>
      </c>
      <c r="R15" s="43" t="s">
        <v>283</v>
      </c>
      <c r="S15" s="38" t="s">
        <v>284</v>
      </c>
      <c r="T15" s="4"/>
      <c r="U15" s="4"/>
      <c r="V15" s="4"/>
      <c r="W15" s="4"/>
      <c r="X15" s="4"/>
    </row>
    <row r="16" spans="1:24" s="17" customFormat="1" ht="25.5" customHeight="1" x14ac:dyDescent="0.25">
      <c r="A16" s="20"/>
      <c r="B16" s="21">
        <v>867</v>
      </c>
      <c r="C16" s="115" t="str">
        <f>VLOOKUP(B16,CATÁLOGO!$A$1:$C$807,2,0)</f>
        <v>CUTTER PROFECIONAL REFORSADO CON ALMA METALICA DE 18 MM.</v>
      </c>
      <c r="D16" s="116"/>
      <c r="E16" s="116"/>
      <c r="F16" s="116"/>
      <c r="G16" s="116"/>
      <c r="H16" s="116"/>
      <c r="I16" s="117"/>
      <c r="J16" s="45">
        <v>2</v>
      </c>
      <c r="K16" s="45"/>
      <c r="L16" s="16" t="str">
        <f>VLOOKUP(B16,CATÁLOGO!$A$1:$C$807,3,0)</f>
        <v xml:space="preserve"> PIEZA </v>
      </c>
      <c r="M16" s="49"/>
      <c r="N16" s="49"/>
      <c r="Q16" s="11"/>
      <c r="R16" s="11"/>
      <c r="S16" s="4"/>
      <c r="T16" s="4"/>
      <c r="U16" s="4"/>
      <c r="V16" s="4"/>
      <c r="W16" s="4"/>
      <c r="X16" s="4"/>
    </row>
    <row r="17" spans="1:25" s="17" customFormat="1" ht="18.75" customHeight="1" x14ac:dyDescent="0.25">
      <c r="A17" s="20"/>
      <c r="B17" s="21">
        <v>240</v>
      </c>
      <c r="C17" s="115" t="str">
        <f>VLOOKUP(B17,CATÁLOGO!$A$1:$C$807,2,0)</f>
        <v>PAPEL BOND TAMAÑO CARTA EN COLORES NEON PAQUETE CON 100 HOJAS DE 4 COLORES</v>
      </c>
      <c r="D17" s="116"/>
      <c r="E17" s="116"/>
      <c r="F17" s="116"/>
      <c r="G17" s="116"/>
      <c r="H17" s="116"/>
      <c r="I17" s="117"/>
      <c r="J17" s="45">
        <v>1</v>
      </c>
      <c r="K17" s="45"/>
      <c r="L17" s="16" t="str">
        <f>VLOOKUP(B17,CATÁLOGO!$A$1:$C$807,3,0)</f>
        <v>PAQUETE</v>
      </c>
      <c r="M17" s="49"/>
      <c r="N17" s="49"/>
      <c r="R17" s="11"/>
      <c r="S17" s="4"/>
      <c r="T17" s="4"/>
      <c r="U17" s="4"/>
      <c r="V17" s="4"/>
      <c r="W17" s="4"/>
      <c r="X17" s="4"/>
    </row>
    <row r="18" spans="1:25" s="17" customFormat="1" ht="29.25" customHeight="1" x14ac:dyDescent="0.25">
      <c r="A18" s="20"/>
      <c r="B18" s="21">
        <v>344</v>
      </c>
      <c r="C18" s="115" t="str">
        <f>VLOOKUP(B18,CATÁLOGO!$A$1:$C$807,2,0)</f>
        <v>PAPEL BOND BLANCO  75 GRS   S/M2 DE 96% DE BLANCURA TAMAÑO CARTA, CAJA CON 10 PAQUETES DE 500 H.</v>
      </c>
      <c r="D18" s="116"/>
      <c r="E18" s="116"/>
      <c r="F18" s="116"/>
      <c r="G18" s="116"/>
      <c r="H18" s="116"/>
      <c r="I18" s="117"/>
      <c r="J18" s="45">
        <v>10</v>
      </c>
      <c r="K18" s="45"/>
      <c r="L18" s="16" t="str">
        <f>VLOOKUP(B18,CATÁLOGO!$A$1:$C$807,3,0)</f>
        <v>PAQUETE</v>
      </c>
      <c r="M18" s="49"/>
      <c r="N18" s="49"/>
      <c r="Q18" s="11"/>
      <c r="R18" s="11"/>
      <c r="S18" s="4"/>
      <c r="T18" s="4"/>
      <c r="U18" s="4"/>
      <c r="V18" s="4"/>
      <c r="W18" s="4"/>
      <c r="X18" s="4"/>
    </row>
    <row r="19" spans="1:25" s="19" customFormat="1" ht="25.5" customHeight="1" x14ac:dyDescent="0.25">
      <c r="A19" s="20"/>
      <c r="B19" s="21">
        <v>345</v>
      </c>
      <c r="C19" s="115" t="str">
        <f>VLOOKUP(B19,CATÁLOGO!$A$1:$C$807,2,0)</f>
        <v>PAPEL BOND BLANCO 75 GRS. S/M2 DE 96% DE BLANCURA TAMAÑO OFICIO, CAJA CON 10 PAQUETES DE 500 H.</v>
      </c>
      <c r="D19" s="116"/>
      <c r="E19" s="116"/>
      <c r="F19" s="116"/>
      <c r="G19" s="116"/>
      <c r="H19" s="116"/>
      <c r="I19" s="117"/>
      <c r="J19" s="45">
        <v>5</v>
      </c>
      <c r="K19" s="45"/>
      <c r="L19" s="16" t="str">
        <f>VLOOKUP(B19,CATÁLOGO!$A$1:$C$807,3,0)</f>
        <v>PAQUETE</v>
      </c>
      <c r="M19" s="50"/>
      <c r="N19" s="50"/>
      <c r="R19" s="11" t="s">
        <v>293</v>
      </c>
      <c r="S19" s="4"/>
      <c r="T19" s="4"/>
      <c r="U19" s="4"/>
      <c r="V19" s="4"/>
      <c r="W19" s="4"/>
      <c r="X19" s="4"/>
    </row>
    <row r="20" spans="1:25" s="19" customFormat="1" ht="27" customHeight="1" x14ac:dyDescent="0.25">
      <c r="A20" s="20"/>
      <c r="B20" s="21"/>
      <c r="C20" s="115" t="e">
        <f>VLOOKUP(B20,CATÁLOGO!$A$1:$C$807,2,0)</f>
        <v>#N/A</v>
      </c>
      <c r="D20" s="116"/>
      <c r="E20" s="116"/>
      <c r="F20" s="116"/>
      <c r="G20" s="116"/>
      <c r="H20" s="116"/>
      <c r="I20" s="117"/>
      <c r="J20" s="45"/>
      <c r="K20" s="45"/>
      <c r="L20" s="16" t="e">
        <f>VLOOKUP(B20,CATÁLOGO!$A$1:$C$807,3,0)</f>
        <v>#N/A</v>
      </c>
      <c r="M20" s="50"/>
      <c r="N20" s="50"/>
      <c r="Q20" s="11"/>
      <c r="R20" s="11"/>
      <c r="S20" s="4"/>
      <c r="T20" s="4"/>
      <c r="U20" s="4"/>
      <c r="V20" s="4"/>
      <c r="W20" s="4"/>
      <c r="X20" s="4"/>
    </row>
    <row r="21" spans="1:25" s="19" customFormat="1" ht="27.75" customHeight="1" x14ac:dyDescent="0.25">
      <c r="A21" s="20"/>
      <c r="B21" s="21"/>
      <c r="C21" s="115" t="e">
        <f>VLOOKUP(B21,CATÁLOGO!$A$1:$C$807,2,0)</f>
        <v>#N/A</v>
      </c>
      <c r="D21" s="116"/>
      <c r="E21" s="116"/>
      <c r="F21" s="116"/>
      <c r="G21" s="116"/>
      <c r="H21" s="116"/>
      <c r="I21" s="117"/>
      <c r="J21" s="45"/>
      <c r="K21" s="45"/>
      <c r="L21" s="16" t="e">
        <f>VLOOKUP(B21,CATÁLOGO!$A$1:$C$807,3,0)</f>
        <v>#N/A</v>
      </c>
      <c r="M21" s="50"/>
      <c r="N21" s="50"/>
      <c r="R21" s="28"/>
      <c r="S21" s="24"/>
      <c r="T21" s="24"/>
      <c r="U21" s="24"/>
      <c r="V21" s="24"/>
      <c r="W21" s="24"/>
      <c r="X21" s="24"/>
    </row>
    <row r="22" spans="1:25" s="19" customFormat="1" ht="22.5" customHeight="1" x14ac:dyDescent="0.25">
      <c r="A22" s="20"/>
      <c r="B22" s="21"/>
      <c r="C22" s="115" t="e">
        <f>VLOOKUP(B22,CATÁLOGO!$A$1:$C$807,2,0)</f>
        <v>#N/A</v>
      </c>
      <c r="D22" s="116"/>
      <c r="E22" s="116"/>
      <c r="F22" s="116"/>
      <c r="G22" s="116"/>
      <c r="H22" s="116"/>
      <c r="I22" s="117"/>
      <c r="J22" s="45"/>
      <c r="K22" s="45"/>
      <c r="L22" s="16" t="e">
        <f>VLOOKUP(B22,CATÁLOGO!$A$1:$C$807,3,0)</f>
        <v>#N/A</v>
      </c>
      <c r="M22" s="50"/>
      <c r="N22" s="50"/>
      <c r="R22" s="28"/>
      <c r="S22" s="24"/>
      <c r="T22" s="24"/>
      <c r="U22" s="24"/>
      <c r="V22" s="24"/>
      <c r="W22" s="24"/>
      <c r="X22" s="24"/>
    </row>
    <row r="23" spans="1:25" s="19" customFormat="1" ht="24" customHeight="1" x14ac:dyDescent="0.25">
      <c r="A23" s="20"/>
      <c r="B23" s="21"/>
      <c r="C23" s="115" t="e">
        <f>VLOOKUP(B23,CATÁLOGO!$A$1:$C$807,2,0)</f>
        <v>#N/A</v>
      </c>
      <c r="D23" s="116"/>
      <c r="E23" s="116"/>
      <c r="F23" s="116"/>
      <c r="G23" s="116"/>
      <c r="H23" s="116"/>
      <c r="I23" s="117"/>
      <c r="J23" s="45"/>
      <c r="K23" s="45"/>
      <c r="L23" s="16" t="e">
        <f>VLOOKUP(B23,CATÁLOGO!$A$1:$C$807,3,0)</f>
        <v>#N/A</v>
      </c>
      <c r="M23" s="50"/>
      <c r="N23" s="50"/>
      <c r="Q23" s="28"/>
      <c r="R23" s="28"/>
      <c r="S23" s="24"/>
      <c r="T23" s="24"/>
      <c r="U23" s="24"/>
      <c r="V23" s="24"/>
      <c r="W23" s="24"/>
      <c r="X23" s="24"/>
    </row>
    <row r="24" spans="1:25" s="19" customFormat="1" ht="17.25" customHeight="1" x14ac:dyDescent="0.25">
      <c r="A24" s="20"/>
      <c r="B24" s="21"/>
      <c r="C24" s="115" t="e">
        <f>VLOOKUP(B24,CATÁLOGO!$A$1:$C$807,2,0)</f>
        <v>#N/A</v>
      </c>
      <c r="D24" s="116"/>
      <c r="E24" s="116"/>
      <c r="F24" s="116"/>
      <c r="G24" s="116"/>
      <c r="H24" s="116"/>
      <c r="I24" s="117"/>
      <c r="J24" s="45"/>
      <c r="K24" s="45"/>
      <c r="L24" s="16" t="e">
        <f>VLOOKUP(B24,CATÁLOGO!$A$1:$C$807,3,0)</f>
        <v>#N/A</v>
      </c>
      <c r="M24" s="50"/>
      <c r="N24" s="50"/>
      <c r="O24" s="19" t="s">
        <v>290</v>
      </c>
      <c r="Q24" s="28"/>
      <c r="R24" s="28"/>
      <c r="S24" s="24"/>
      <c r="T24" s="24"/>
      <c r="U24" s="24"/>
      <c r="V24" s="24"/>
      <c r="W24" s="24"/>
      <c r="X24" s="24"/>
    </row>
    <row r="25" spans="1:25" s="19" customFormat="1" ht="21.75" customHeight="1" x14ac:dyDescent="0.25">
      <c r="A25" s="20"/>
      <c r="B25" s="21"/>
      <c r="C25" s="115" t="e">
        <f>VLOOKUP(B25,CATÁLOGO!$A$1:$C$807,2,0)</f>
        <v>#N/A</v>
      </c>
      <c r="D25" s="116"/>
      <c r="E25" s="116"/>
      <c r="F25" s="116"/>
      <c r="G25" s="116"/>
      <c r="H25" s="116"/>
      <c r="I25" s="117"/>
      <c r="J25" s="45"/>
      <c r="K25" s="45"/>
      <c r="L25" s="16" t="e">
        <f>VLOOKUP(B25,CATÁLOGO!$A$1:$C$807,3,0)</f>
        <v>#N/A</v>
      </c>
      <c r="M25" s="50"/>
      <c r="N25" s="50"/>
      <c r="O25" s="19" t="s">
        <v>266</v>
      </c>
      <c r="P25" s="40"/>
      <c r="Q25" s="28"/>
      <c r="R25" s="28"/>
      <c r="S25" s="24"/>
      <c r="T25" s="24"/>
      <c r="U25" s="24"/>
      <c r="V25" s="24"/>
      <c r="W25" s="24"/>
      <c r="X25" s="24"/>
    </row>
    <row r="26" spans="1:25" s="19" customFormat="1" ht="23.25" customHeight="1" x14ac:dyDescent="0.25">
      <c r="A26" s="20"/>
      <c r="B26" s="21"/>
      <c r="C26" s="115" t="e">
        <f>VLOOKUP(B26,CATÁLOGO!$A$1:$C$807,2,0)</f>
        <v>#N/A</v>
      </c>
      <c r="D26" s="116"/>
      <c r="E26" s="116"/>
      <c r="F26" s="116"/>
      <c r="G26" s="116"/>
      <c r="H26" s="116"/>
      <c r="I26" s="117"/>
      <c r="J26" s="45"/>
      <c r="K26" s="15"/>
      <c r="L26" s="16" t="e">
        <f>VLOOKUP(B26,CATÁLOGO!$A$1:$C$807,3,0)</f>
        <v>#N/A</v>
      </c>
      <c r="M26" s="50"/>
      <c r="N26" s="50"/>
      <c r="P26" s="40"/>
      <c r="Q26" s="28"/>
      <c r="R26" s="28"/>
      <c r="S26" s="24"/>
      <c r="T26" s="24"/>
      <c r="U26" s="24"/>
      <c r="V26" s="24"/>
      <c r="W26" s="24"/>
      <c r="X26" s="24"/>
    </row>
    <row r="27" spans="1:25" s="19" customFormat="1" ht="16.5" customHeight="1" x14ac:dyDescent="0.25">
      <c r="A27" s="20"/>
      <c r="B27" s="21"/>
      <c r="C27" s="115" t="e">
        <f>VLOOKUP(B27,CATÁLOGO!$A$1:$C$807,2,0)</f>
        <v>#N/A</v>
      </c>
      <c r="D27" s="116"/>
      <c r="E27" s="116"/>
      <c r="F27" s="116"/>
      <c r="G27" s="116"/>
      <c r="H27" s="116"/>
      <c r="I27" s="117"/>
      <c r="J27" s="45"/>
      <c r="K27" s="15"/>
      <c r="L27" s="16" t="e">
        <f>VLOOKUP(B27,CATÁLOGO!$A$1:$C$807,3,0)</f>
        <v>#N/A</v>
      </c>
      <c r="M27" s="50"/>
      <c r="N27" s="50"/>
      <c r="P27" s="40"/>
      <c r="Q27" s="28"/>
      <c r="R27" s="28"/>
      <c r="S27" s="4"/>
      <c r="T27" s="4"/>
      <c r="U27" s="4"/>
      <c r="V27" s="4"/>
      <c r="W27" s="4"/>
      <c r="X27" s="4"/>
    </row>
    <row r="28" spans="1:25" s="19" customFormat="1" ht="22.5" customHeight="1" x14ac:dyDescent="0.25">
      <c r="A28" s="20"/>
      <c r="B28" s="21"/>
      <c r="C28" s="115" t="e">
        <f>VLOOKUP(B28,CATÁLOGO!$A$1:$C$807,2,0)</f>
        <v>#N/A</v>
      </c>
      <c r="D28" s="116"/>
      <c r="E28" s="116"/>
      <c r="F28" s="116"/>
      <c r="G28" s="116"/>
      <c r="H28" s="116"/>
      <c r="I28" s="117"/>
      <c r="J28" s="45"/>
      <c r="K28" s="15"/>
      <c r="L28" s="16" t="e">
        <f>VLOOKUP(B28,CATÁLOGO!$A$1:$C$807,3,0)</f>
        <v>#N/A</v>
      </c>
      <c r="M28" s="50"/>
      <c r="N28" s="50"/>
      <c r="P28" s="40"/>
      <c r="Q28" s="28"/>
      <c r="R28" s="28"/>
      <c r="S28" s="4"/>
      <c r="T28" s="4"/>
      <c r="U28" s="4"/>
      <c r="V28" s="4"/>
      <c r="W28" s="4"/>
      <c r="X28" s="4"/>
    </row>
    <row r="29" spans="1:25" s="19" customFormat="1" ht="22.5" customHeight="1" x14ac:dyDescent="0.25">
      <c r="A29" s="20"/>
      <c r="B29" s="21"/>
      <c r="C29" s="115" t="e">
        <f>VLOOKUP(B29,CATÁLOGO!$A$1:$C$807,2,0)</f>
        <v>#N/A</v>
      </c>
      <c r="D29" s="116"/>
      <c r="E29" s="116"/>
      <c r="F29" s="116"/>
      <c r="G29" s="116"/>
      <c r="H29" s="116"/>
      <c r="I29" s="117"/>
      <c r="J29" s="45"/>
      <c r="K29" s="15"/>
      <c r="L29" s="16" t="e">
        <f>VLOOKUP(B29,CATÁLOGO!$A$1:$C$807,3,0)</f>
        <v>#N/A</v>
      </c>
      <c r="M29" s="50"/>
      <c r="N29" s="50"/>
      <c r="P29" s="40"/>
      <c r="Q29" s="28"/>
      <c r="R29" s="28"/>
      <c r="S29" s="4"/>
      <c r="T29" s="4"/>
      <c r="U29" s="4"/>
      <c r="V29" s="4"/>
      <c r="W29" s="4"/>
      <c r="X29" s="4"/>
    </row>
    <row r="30" spans="1:25" s="19" customFormat="1" ht="27" customHeight="1" x14ac:dyDescent="0.25">
      <c r="A30" s="20"/>
      <c r="B30" s="21"/>
      <c r="C30" s="115" t="e">
        <f>VLOOKUP(B30,CATÁLOGO!$A$1:$C$807,2,0)</f>
        <v>#N/A</v>
      </c>
      <c r="D30" s="116"/>
      <c r="E30" s="116"/>
      <c r="F30" s="116"/>
      <c r="G30" s="116"/>
      <c r="H30" s="116"/>
      <c r="I30" s="117"/>
      <c r="J30" s="45"/>
      <c r="K30" s="15"/>
      <c r="L30" s="16" t="e">
        <f>VLOOKUP(B30,CATÁLOGO!$A$1:$C$807,3,0)</f>
        <v>#N/A</v>
      </c>
      <c r="M30" s="50"/>
      <c r="N30" s="50"/>
      <c r="P30" s="11"/>
      <c r="Q30" s="28"/>
      <c r="R30" s="28"/>
      <c r="S30" s="4"/>
      <c r="T30" s="4"/>
      <c r="U30" s="4"/>
      <c r="V30" s="4"/>
      <c r="W30" s="4"/>
      <c r="X30" s="4"/>
    </row>
    <row r="31" spans="1:25" s="19" customFormat="1" ht="18.75" customHeight="1" x14ac:dyDescent="0.25">
      <c r="A31" s="20"/>
      <c r="B31" s="21"/>
      <c r="C31" s="115" t="e">
        <f>VLOOKUP(B31,CATÁLOGO!$A$1:$C$807,2,0)</f>
        <v>#N/A</v>
      </c>
      <c r="D31" s="116"/>
      <c r="E31" s="116"/>
      <c r="F31" s="116"/>
      <c r="G31" s="116"/>
      <c r="H31" s="116"/>
      <c r="I31" s="117"/>
      <c r="J31" s="45"/>
      <c r="K31" s="15"/>
      <c r="L31" s="16" t="e">
        <f>VLOOKUP(B31,CATÁLOGO!$A$1:$C$807,3,0)</f>
        <v>#N/A</v>
      </c>
      <c r="M31" s="50"/>
      <c r="N31" s="50"/>
      <c r="O31" s="11"/>
      <c r="P31" s="11"/>
      <c r="Q31" s="28"/>
      <c r="R31" s="28"/>
      <c r="S31" s="11"/>
      <c r="T31" s="11"/>
      <c r="U31" s="11"/>
      <c r="V31" s="11"/>
      <c r="W31" s="11"/>
      <c r="X31" s="11"/>
      <c r="Y31" s="11"/>
    </row>
    <row r="32" spans="1:25" s="24" customFormat="1" ht="26.25" hidden="1" customHeight="1" x14ac:dyDescent="0.25">
      <c r="A32" s="18">
        <v>34</v>
      </c>
      <c r="B32" s="21"/>
      <c r="C32" s="140" t="e">
        <f>VLOOKUP(B32,'[1]MACH SALIDAS'!$A$1:$C$596,2,0)</f>
        <v>#N/A</v>
      </c>
      <c r="D32" s="141"/>
      <c r="E32" s="141"/>
      <c r="F32" s="141"/>
      <c r="G32" s="142"/>
      <c r="H32" s="41">
        <v>1</v>
      </c>
      <c r="I32" s="41"/>
      <c r="J32" s="22"/>
      <c r="K32" s="15">
        <f t="shared" ref="K32:K33" si="0">J32</f>
        <v>0</v>
      </c>
      <c r="L32" s="16" t="e">
        <f>VLOOKUP(B32,[2]CATÁLOGO!$A$1:$D$669,3,0)</f>
        <v>#N/A</v>
      </c>
      <c r="M32" s="48"/>
      <c r="N32" s="48"/>
      <c r="O32" s="11"/>
      <c r="P32" s="11"/>
      <c r="Q32" s="28"/>
      <c r="R32" s="28"/>
      <c r="S32" s="11"/>
      <c r="T32" s="11"/>
      <c r="U32" s="11"/>
      <c r="V32" s="11"/>
      <c r="W32" s="11"/>
      <c r="X32" s="11"/>
      <c r="Y32" s="11"/>
    </row>
    <row r="33" spans="1:25" s="24" customFormat="1" ht="26.25" hidden="1" customHeight="1" x14ac:dyDescent="0.25">
      <c r="A33" s="18">
        <v>35</v>
      </c>
      <c r="B33" s="21"/>
      <c r="C33" s="140" t="e">
        <f>VLOOKUP(B33,'[1]MACH SALIDAS'!$A$1:$C$596,2,0)</f>
        <v>#N/A</v>
      </c>
      <c r="D33" s="141"/>
      <c r="E33" s="141"/>
      <c r="F33" s="141"/>
      <c r="G33" s="142"/>
      <c r="H33" s="41">
        <v>1</v>
      </c>
      <c r="I33" s="41"/>
      <c r="J33" s="22"/>
      <c r="K33" s="15">
        <f t="shared" si="0"/>
        <v>0</v>
      </c>
      <c r="L33" s="16" t="e">
        <f>VLOOKUP(B33,[2]CATÁLOGO!$A$1:$D$669,3,0)</f>
        <v>#N/A</v>
      </c>
      <c r="M33" s="23"/>
      <c r="N33" s="23"/>
      <c r="O33" s="11"/>
      <c r="P33" s="11"/>
      <c r="Q33" s="28"/>
      <c r="R33" s="28"/>
      <c r="S33" s="11"/>
      <c r="T33" s="11"/>
      <c r="U33" s="11"/>
      <c r="V33" s="11"/>
      <c r="W33" s="11"/>
      <c r="X33" s="11"/>
      <c r="Y33" s="11"/>
    </row>
    <row r="34" spans="1:25" ht="10.5" customHeight="1" x14ac:dyDescent="0.25">
      <c r="A34" s="143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5"/>
      <c r="R34" s="11"/>
      <c r="S34" s="11"/>
      <c r="T34" s="11"/>
      <c r="U34" s="11"/>
      <c r="V34" s="11"/>
      <c r="W34" s="11"/>
      <c r="X34" s="11"/>
    </row>
    <row r="35" spans="1:25" ht="20.149999999999999" customHeight="1" x14ac:dyDescent="0.25">
      <c r="A35" s="146"/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8"/>
      <c r="O35" s="11"/>
      <c r="P35" s="11"/>
      <c r="Q35" s="28"/>
      <c r="R35" s="28"/>
      <c r="S35" s="11"/>
      <c r="T35" s="11"/>
      <c r="U35" s="11"/>
      <c r="V35" s="11"/>
      <c r="W35" s="11"/>
      <c r="X35" s="11"/>
      <c r="Y35" s="11"/>
    </row>
    <row r="36" spans="1:25" ht="30" customHeight="1" x14ac:dyDescent="0.25">
      <c r="A36" s="139" t="s">
        <v>267</v>
      </c>
      <c r="B36" s="139"/>
      <c r="C36" s="139"/>
      <c r="D36" s="139" t="s">
        <v>268</v>
      </c>
      <c r="E36" s="139"/>
      <c r="F36" s="139"/>
      <c r="G36" s="139"/>
      <c r="H36" s="139"/>
      <c r="I36" s="139"/>
      <c r="J36" s="139" t="s">
        <v>288</v>
      </c>
      <c r="K36" s="139"/>
      <c r="L36" s="139"/>
      <c r="O36" s="11"/>
      <c r="P36" s="11"/>
      <c r="Q36" s="28"/>
      <c r="R36" s="28"/>
      <c r="S36" s="11"/>
      <c r="T36" s="11"/>
      <c r="U36" s="11"/>
      <c r="V36" s="11"/>
      <c r="W36" s="11"/>
      <c r="X36" s="11"/>
      <c r="Y36" s="11"/>
    </row>
    <row r="37" spans="1:25" ht="58.5" customHeight="1" x14ac:dyDescent="0.25">
      <c r="A37" s="131" t="s">
        <v>379</v>
      </c>
      <c r="B37" s="132"/>
      <c r="C37" s="133"/>
      <c r="D37" s="134"/>
      <c r="E37" s="135"/>
      <c r="F37" s="135"/>
      <c r="G37" s="135"/>
      <c r="H37" s="135"/>
      <c r="I37" s="136"/>
      <c r="J37" s="131" t="s">
        <v>378</v>
      </c>
      <c r="K37" s="132"/>
      <c r="L37" s="133"/>
      <c r="O37" s="11"/>
      <c r="P37" s="11"/>
      <c r="Q37" s="28"/>
      <c r="R37" s="28"/>
      <c r="S37" s="11"/>
      <c r="T37" s="11"/>
      <c r="U37" s="11"/>
      <c r="V37" s="11"/>
      <c r="W37" s="11"/>
      <c r="X37" s="11"/>
      <c r="Y37" s="11"/>
    </row>
    <row r="38" spans="1:25" ht="20.149999999999999" customHeight="1" x14ac:dyDescent="0.25">
      <c r="A38" s="137" t="s">
        <v>276</v>
      </c>
      <c r="B38" s="138"/>
      <c r="C38" s="138"/>
      <c r="D38" s="137" t="s">
        <v>276</v>
      </c>
      <c r="E38" s="138"/>
      <c r="F38" s="138"/>
      <c r="G38" s="138"/>
      <c r="H38" s="138"/>
      <c r="I38" s="138"/>
      <c r="J38" s="137" t="s">
        <v>276</v>
      </c>
      <c r="K38" s="138"/>
      <c r="L38" s="138"/>
      <c r="O38" s="11"/>
      <c r="P38" s="11"/>
      <c r="Q38" s="28"/>
      <c r="R38" s="28"/>
      <c r="S38" s="11"/>
      <c r="T38" s="11"/>
      <c r="U38" s="11"/>
      <c r="V38" s="11"/>
      <c r="W38" s="11"/>
      <c r="X38" s="11"/>
      <c r="Y38" s="11"/>
    </row>
    <row r="39" spans="1:25" s="28" customFormat="1" x14ac:dyDescent="0.25">
      <c r="A39" s="3"/>
      <c r="B39" s="4"/>
      <c r="C39" s="4"/>
      <c r="D39" s="4"/>
      <c r="E39" s="4"/>
      <c r="F39" s="4"/>
      <c r="G39" s="5"/>
      <c r="H39" s="152" t="s">
        <v>384</v>
      </c>
      <c r="I39" s="152"/>
      <c r="J39" s="152"/>
      <c r="K39" s="152"/>
      <c r="L39" s="152"/>
    </row>
    <row r="40" spans="1:25" s="28" customFormat="1" x14ac:dyDescent="0.25">
      <c r="A40" s="3"/>
      <c r="B40" s="4"/>
      <c r="C40" s="4"/>
      <c r="D40" s="4"/>
      <c r="E40" s="4"/>
      <c r="F40" s="4"/>
      <c r="G40" s="5"/>
      <c r="H40" s="7"/>
      <c r="I40" s="25"/>
      <c r="J40" s="26"/>
      <c r="K40" s="4"/>
      <c r="L40" s="4"/>
    </row>
    <row r="41" spans="1:25" s="28" customFormat="1" ht="12.75" customHeight="1" x14ac:dyDescent="0.25">
      <c r="A41" s="3"/>
      <c r="B41" s="4"/>
      <c r="C41" s="4"/>
      <c r="D41" s="4"/>
      <c r="E41" s="26"/>
      <c r="F41" s="26"/>
      <c r="G41" s="26"/>
      <c r="H41" s="7"/>
      <c r="I41" s="26"/>
      <c r="K41" s="26"/>
      <c r="L41" s="4"/>
    </row>
    <row r="42" spans="1:25" s="28" customFormat="1" x14ac:dyDescent="0.25">
      <c r="A42" s="27"/>
      <c r="G42" s="29"/>
      <c r="H42" s="30"/>
      <c r="I42" s="8"/>
      <c r="J42" s="29"/>
    </row>
    <row r="43" spans="1:25" s="28" customFormat="1" x14ac:dyDescent="0.25">
      <c r="A43" s="27"/>
      <c r="G43" s="29"/>
      <c r="H43" s="30"/>
      <c r="I43" s="8"/>
      <c r="J43" s="29"/>
      <c r="O43" s="42"/>
    </row>
    <row r="44" spans="1:25" s="28" customFormat="1" x14ac:dyDescent="0.25">
      <c r="A44" s="27"/>
      <c r="G44" s="29"/>
      <c r="H44" s="30"/>
      <c r="I44" s="8"/>
      <c r="J44" s="29"/>
    </row>
    <row r="45" spans="1:25" s="28" customFormat="1" x14ac:dyDescent="0.25">
      <c r="A45" s="27"/>
      <c r="G45" s="29"/>
      <c r="H45" s="30"/>
      <c r="I45" s="8"/>
      <c r="J45" s="29"/>
    </row>
    <row r="46" spans="1:25" s="28" customFormat="1" x14ac:dyDescent="0.25">
      <c r="A46" s="27"/>
      <c r="G46" s="29"/>
      <c r="H46" s="30"/>
      <c r="I46" s="8"/>
      <c r="J46" s="29"/>
    </row>
    <row r="47" spans="1:25" s="28" customFormat="1" x14ac:dyDescent="0.25">
      <c r="A47" s="27"/>
      <c r="G47" s="29"/>
      <c r="H47" s="30"/>
      <c r="I47" s="8"/>
      <c r="J47" s="29"/>
    </row>
    <row r="48" spans="1:25" s="28" customFormat="1" x14ac:dyDescent="0.25">
      <c r="A48" s="27"/>
      <c r="G48" s="29"/>
      <c r="H48" s="30"/>
      <c r="I48" s="8"/>
      <c r="J48" s="29"/>
    </row>
    <row r="49" spans="1:10" s="28" customFormat="1" x14ac:dyDescent="0.25">
      <c r="A49" s="27"/>
      <c r="G49" s="29"/>
      <c r="H49" s="30"/>
      <c r="I49" s="8"/>
      <c r="J49" s="29"/>
    </row>
    <row r="50" spans="1:10" s="28" customFormat="1" x14ac:dyDescent="0.25">
      <c r="A50" s="27"/>
      <c r="G50" s="29"/>
      <c r="H50" s="30"/>
      <c r="I50" s="8"/>
      <c r="J50" s="29"/>
    </row>
    <row r="51" spans="1:10" s="28" customFormat="1" x14ac:dyDescent="0.25">
      <c r="A51" s="27"/>
      <c r="G51" s="29"/>
      <c r="H51" s="30"/>
      <c r="I51" s="8"/>
      <c r="J51" s="29"/>
    </row>
    <row r="52" spans="1:10" s="28" customFormat="1" x14ac:dyDescent="0.25">
      <c r="A52" s="27"/>
      <c r="G52" s="29"/>
      <c r="H52" s="30"/>
      <c r="I52" s="8"/>
      <c r="J52" s="29"/>
    </row>
    <row r="53" spans="1:10" s="28" customFormat="1" x14ac:dyDescent="0.25">
      <c r="A53" s="27"/>
      <c r="G53" s="29"/>
      <c r="H53" s="30"/>
      <c r="I53" s="8"/>
      <c r="J53" s="29"/>
    </row>
    <row r="54" spans="1:10" s="28" customFormat="1" x14ac:dyDescent="0.25">
      <c r="A54" s="27"/>
      <c r="G54" s="29"/>
      <c r="H54" s="30"/>
      <c r="I54" s="8"/>
      <c r="J54" s="29"/>
    </row>
    <row r="55" spans="1:10" s="28" customFormat="1" x14ac:dyDescent="0.25">
      <c r="A55" s="27"/>
      <c r="G55" s="29"/>
      <c r="H55" s="30"/>
      <c r="I55" s="8"/>
      <c r="J55" s="29"/>
    </row>
    <row r="56" spans="1:10" s="28" customFormat="1" x14ac:dyDescent="0.25">
      <c r="A56" s="27"/>
      <c r="G56" s="29"/>
      <c r="H56" s="30"/>
      <c r="I56" s="8"/>
      <c r="J56" s="29"/>
    </row>
    <row r="57" spans="1:10" s="28" customFormat="1" x14ac:dyDescent="0.25">
      <c r="A57" s="27"/>
      <c r="G57" s="29"/>
      <c r="H57" s="30"/>
      <c r="I57" s="8"/>
      <c r="J57" s="29"/>
    </row>
    <row r="58" spans="1:10" s="28" customFormat="1" x14ac:dyDescent="0.25">
      <c r="A58" s="27"/>
      <c r="G58" s="29"/>
      <c r="H58" s="30"/>
      <c r="I58" s="8"/>
      <c r="J58" s="29"/>
    </row>
    <row r="59" spans="1:10" s="28" customFormat="1" x14ac:dyDescent="0.25">
      <c r="A59" s="27"/>
      <c r="G59" s="29"/>
      <c r="H59" s="31"/>
      <c r="I59" s="32"/>
      <c r="J59" s="29"/>
    </row>
    <row r="60" spans="1:10" s="28" customFormat="1" x14ac:dyDescent="0.25">
      <c r="A60" s="27"/>
      <c r="G60" s="29"/>
      <c r="H60" s="31"/>
      <c r="I60" s="32"/>
      <c r="J60" s="29"/>
    </row>
    <row r="61" spans="1:10" s="28" customFormat="1" x14ac:dyDescent="0.25">
      <c r="A61" s="27"/>
      <c r="G61" s="29"/>
      <c r="H61" s="31"/>
      <c r="I61" s="32"/>
      <c r="J61" s="29"/>
    </row>
    <row r="62" spans="1:10" s="28" customFormat="1" x14ac:dyDescent="0.25">
      <c r="A62" s="27"/>
      <c r="G62" s="29"/>
      <c r="H62" s="31"/>
      <c r="I62" s="32"/>
      <c r="J62" s="29"/>
    </row>
    <row r="63" spans="1:10" s="28" customFormat="1" x14ac:dyDescent="0.25">
      <c r="A63" s="27"/>
      <c r="G63" s="29"/>
      <c r="H63" s="31"/>
      <c r="I63" s="32"/>
      <c r="J63" s="29"/>
    </row>
    <row r="64" spans="1:10" s="28" customFormat="1" x14ac:dyDescent="0.25">
      <c r="A64" s="27"/>
      <c r="G64" s="29"/>
      <c r="H64" s="31"/>
      <c r="I64" s="32"/>
      <c r="J64" s="29"/>
    </row>
    <row r="65" spans="1:10" s="28" customFormat="1" x14ac:dyDescent="0.25">
      <c r="A65" s="27"/>
      <c r="G65" s="29"/>
      <c r="H65" s="31"/>
      <c r="I65" s="32"/>
      <c r="J65" s="29"/>
    </row>
    <row r="66" spans="1:10" s="28" customFormat="1" x14ac:dyDescent="0.25">
      <c r="A66" s="27"/>
      <c r="G66" s="29"/>
      <c r="H66" s="31"/>
      <c r="I66" s="32"/>
      <c r="J66" s="29"/>
    </row>
    <row r="67" spans="1:10" s="28" customFormat="1" x14ac:dyDescent="0.25">
      <c r="A67" s="27"/>
      <c r="G67" s="29"/>
      <c r="H67" s="31"/>
      <c r="I67" s="32"/>
      <c r="J67" s="29"/>
    </row>
    <row r="68" spans="1:10" s="28" customFormat="1" x14ac:dyDescent="0.25">
      <c r="A68" s="27"/>
      <c r="G68" s="29"/>
      <c r="H68" s="31"/>
      <c r="I68" s="32"/>
      <c r="J68" s="29"/>
    </row>
    <row r="69" spans="1:10" s="28" customFormat="1" x14ac:dyDescent="0.25">
      <c r="A69" s="27"/>
      <c r="G69" s="29"/>
      <c r="H69" s="31"/>
      <c r="I69" s="32"/>
      <c r="J69" s="29"/>
    </row>
    <row r="70" spans="1:10" s="28" customFormat="1" x14ac:dyDescent="0.25">
      <c r="A70" s="27"/>
      <c r="G70" s="29"/>
      <c r="H70" s="30"/>
      <c r="I70" s="8"/>
      <c r="J70" s="29"/>
    </row>
    <row r="71" spans="1:10" s="28" customFormat="1" x14ac:dyDescent="0.25">
      <c r="A71" s="27"/>
      <c r="G71" s="29"/>
      <c r="H71" s="30"/>
      <c r="I71" s="8"/>
      <c r="J71" s="29"/>
    </row>
    <row r="72" spans="1:10" s="28" customFormat="1" x14ac:dyDescent="0.25">
      <c r="A72" s="27"/>
      <c r="G72" s="29"/>
      <c r="H72" s="30"/>
      <c r="I72" s="8"/>
      <c r="J72" s="29"/>
    </row>
    <row r="73" spans="1:10" s="28" customFormat="1" x14ac:dyDescent="0.25">
      <c r="A73" s="27"/>
      <c r="G73" s="29"/>
      <c r="H73" s="30"/>
      <c r="I73" s="8"/>
      <c r="J73" s="29"/>
    </row>
    <row r="74" spans="1:10" s="28" customFormat="1" x14ac:dyDescent="0.25">
      <c r="A74" s="27"/>
      <c r="G74" s="29"/>
      <c r="H74" s="30"/>
      <c r="I74" s="8"/>
      <c r="J74" s="29"/>
    </row>
    <row r="75" spans="1:10" s="28" customFormat="1" x14ac:dyDescent="0.25">
      <c r="A75" s="27"/>
      <c r="G75" s="29"/>
      <c r="H75" s="30"/>
      <c r="I75" s="8"/>
      <c r="J75" s="29"/>
    </row>
    <row r="76" spans="1:10" s="28" customFormat="1" x14ac:dyDescent="0.25">
      <c r="A76" s="27"/>
      <c r="G76" s="29"/>
      <c r="H76" s="30"/>
      <c r="I76" s="8"/>
      <c r="J76" s="29"/>
    </row>
    <row r="77" spans="1:10" s="28" customFormat="1" x14ac:dyDescent="0.25">
      <c r="A77" s="27"/>
      <c r="G77" s="29"/>
      <c r="H77" s="30"/>
      <c r="I77" s="8"/>
      <c r="J77" s="29"/>
    </row>
    <row r="78" spans="1:10" s="28" customFormat="1" x14ac:dyDescent="0.25">
      <c r="A78" s="27"/>
      <c r="G78" s="29"/>
      <c r="H78" s="30"/>
      <c r="I78" s="8"/>
      <c r="J78" s="29"/>
    </row>
    <row r="79" spans="1:10" s="28" customFormat="1" x14ac:dyDescent="0.25">
      <c r="A79" s="27"/>
      <c r="G79" s="29"/>
      <c r="H79" s="30"/>
      <c r="I79" s="8"/>
      <c r="J79" s="29"/>
    </row>
    <row r="80" spans="1:10" s="28" customFormat="1" x14ac:dyDescent="0.25">
      <c r="A80" s="27"/>
      <c r="G80" s="29"/>
      <c r="H80" s="30"/>
      <c r="I80" s="8"/>
      <c r="J80" s="29"/>
    </row>
    <row r="81" spans="1:10" s="28" customFormat="1" x14ac:dyDescent="0.25">
      <c r="A81" s="27"/>
      <c r="G81" s="29"/>
      <c r="H81" s="30"/>
      <c r="I81" s="8"/>
      <c r="J81" s="29"/>
    </row>
    <row r="82" spans="1:10" s="28" customFormat="1" x14ac:dyDescent="0.25">
      <c r="A82" s="27"/>
      <c r="G82" s="29"/>
      <c r="H82" s="30"/>
      <c r="I82" s="8"/>
      <c r="J82" s="29"/>
    </row>
    <row r="83" spans="1:10" s="28" customFormat="1" x14ac:dyDescent="0.25">
      <c r="A83" s="27"/>
      <c r="G83" s="29"/>
      <c r="H83" s="30"/>
      <c r="I83" s="8"/>
      <c r="J83" s="29"/>
    </row>
    <row r="84" spans="1:10" s="28" customFormat="1" x14ac:dyDescent="0.25">
      <c r="A84" s="27"/>
      <c r="G84" s="29"/>
      <c r="H84" s="30"/>
      <c r="I84" s="8"/>
      <c r="J84" s="29"/>
    </row>
    <row r="85" spans="1:10" s="28" customFormat="1" x14ac:dyDescent="0.25">
      <c r="A85" s="27"/>
      <c r="G85" s="29"/>
      <c r="H85" s="30"/>
      <c r="I85" s="8"/>
      <c r="J85" s="29"/>
    </row>
    <row r="86" spans="1:10" s="28" customFormat="1" x14ac:dyDescent="0.25">
      <c r="A86" s="27"/>
      <c r="G86" s="29"/>
      <c r="H86" s="30"/>
      <c r="I86" s="8"/>
      <c r="J86" s="29"/>
    </row>
    <row r="87" spans="1:10" s="28" customFormat="1" x14ac:dyDescent="0.25">
      <c r="A87" s="27"/>
      <c r="G87" s="29"/>
      <c r="H87" s="30"/>
      <c r="I87" s="8"/>
      <c r="J87" s="29"/>
    </row>
    <row r="88" spans="1:10" s="28" customFormat="1" x14ac:dyDescent="0.25">
      <c r="A88" s="27"/>
      <c r="G88" s="29"/>
      <c r="H88" s="30"/>
      <c r="I88" s="8"/>
      <c r="J88" s="29"/>
    </row>
    <row r="89" spans="1:10" s="28" customFormat="1" x14ac:dyDescent="0.25">
      <c r="A89" s="27"/>
      <c r="G89" s="29"/>
      <c r="H89" s="30"/>
      <c r="I89" s="8"/>
      <c r="J89" s="29"/>
    </row>
    <row r="90" spans="1:10" s="28" customFormat="1" x14ac:dyDescent="0.25">
      <c r="A90" s="27"/>
      <c r="G90" s="29"/>
      <c r="H90" s="30"/>
      <c r="I90" s="8"/>
      <c r="J90" s="29"/>
    </row>
    <row r="91" spans="1:10" s="28" customFormat="1" x14ac:dyDescent="0.25">
      <c r="A91" s="27"/>
      <c r="G91" s="29"/>
      <c r="H91" s="30"/>
      <c r="I91" s="8"/>
      <c r="J91" s="29"/>
    </row>
    <row r="92" spans="1:10" s="28" customFormat="1" x14ac:dyDescent="0.25">
      <c r="A92" s="27"/>
      <c r="G92" s="29"/>
      <c r="H92" s="30"/>
      <c r="I92" s="8"/>
      <c r="J92" s="29"/>
    </row>
    <row r="93" spans="1:10" s="28" customFormat="1" x14ac:dyDescent="0.25">
      <c r="A93" s="27"/>
      <c r="G93" s="29"/>
      <c r="H93" s="30"/>
      <c r="I93" s="8"/>
      <c r="J93" s="29"/>
    </row>
    <row r="94" spans="1:10" s="28" customFormat="1" x14ac:dyDescent="0.25">
      <c r="A94" s="27"/>
      <c r="G94" s="29"/>
      <c r="H94" s="30"/>
      <c r="I94" s="8"/>
      <c r="J94" s="29"/>
    </row>
    <row r="95" spans="1:10" s="28" customFormat="1" x14ac:dyDescent="0.25">
      <c r="A95" s="27"/>
      <c r="G95" s="29"/>
      <c r="H95" s="30"/>
      <c r="I95" s="8"/>
      <c r="J95" s="29"/>
    </row>
    <row r="96" spans="1:10" s="28" customFormat="1" x14ac:dyDescent="0.25">
      <c r="A96" s="27"/>
      <c r="G96" s="29"/>
      <c r="H96" s="30"/>
      <c r="I96" s="8"/>
      <c r="J96" s="29"/>
    </row>
    <row r="97" spans="1:10" s="28" customFormat="1" x14ac:dyDescent="0.25">
      <c r="A97" s="27"/>
      <c r="G97" s="29"/>
      <c r="H97" s="30"/>
      <c r="I97" s="8"/>
      <c r="J97" s="29"/>
    </row>
    <row r="98" spans="1:10" s="28" customFormat="1" x14ac:dyDescent="0.25">
      <c r="A98" s="27"/>
      <c r="G98" s="29"/>
      <c r="H98" s="30"/>
      <c r="I98" s="8"/>
      <c r="J98" s="29"/>
    </row>
    <row r="99" spans="1:10" s="28" customFormat="1" x14ac:dyDescent="0.25">
      <c r="A99" s="27"/>
      <c r="G99" s="29"/>
      <c r="H99" s="30"/>
      <c r="I99" s="8"/>
      <c r="J99" s="29"/>
    </row>
    <row r="100" spans="1:10" s="28" customFormat="1" x14ac:dyDescent="0.25">
      <c r="A100" s="27"/>
      <c r="G100" s="29"/>
      <c r="H100" s="30"/>
      <c r="I100" s="8"/>
      <c r="J100" s="29"/>
    </row>
    <row r="101" spans="1:10" s="28" customFormat="1" x14ac:dyDescent="0.25">
      <c r="A101" s="27"/>
      <c r="G101" s="29"/>
      <c r="H101" s="30"/>
      <c r="I101" s="8"/>
      <c r="J101" s="29"/>
    </row>
    <row r="102" spans="1:10" s="28" customFormat="1" x14ac:dyDescent="0.25">
      <c r="A102" s="27"/>
      <c r="G102" s="29"/>
      <c r="H102" s="30"/>
      <c r="I102" s="8"/>
      <c r="J102" s="29"/>
    </row>
    <row r="103" spans="1:10" s="28" customFormat="1" x14ac:dyDescent="0.25">
      <c r="A103" s="27"/>
      <c r="G103" s="29"/>
      <c r="H103" s="30"/>
      <c r="I103" s="8"/>
      <c r="J103" s="29"/>
    </row>
    <row r="104" spans="1:10" s="28" customFormat="1" x14ac:dyDescent="0.25">
      <c r="A104" s="27"/>
      <c r="G104" s="29"/>
      <c r="H104" s="30"/>
      <c r="I104" s="8"/>
      <c r="J104" s="29"/>
    </row>
    <row r="105" spans="1:10" s="28" customFormat="1" x14ac:dyDescent="0.25">
      <c r="A105" s="27"/>
      <c r="G105" s="29"/>
      <c r="H105" s="30"/>
      <c r="I105" s="8"/>
      <c r="J105" s="29"/>
    </row>
    <row r="106" spans="1:10" s="28" customFormat="1" x14ac:dyDescent="0.25">
      <c r="A106" s="27"/>
      <c r="G106" s="29"/>
      <c r="H106" s="30"/>
      <c r="I106" s="8"/>
      <c r="J106" s="29"/>
    </row>
    <row r="107" spans="1:10" s="28" customFormat="1" x14ac:dyDescent="0.25">
      <c r="A107" s="27"/>
      <c r="G107" s="29"/>
      <c r="H107" s="30"/>
      <c r="I107" s="8"/>
      <c r="J107" s="29"/>
    </row>
    <row r="108" spans="1:10" s="28" customFormat="1" x14ac:dyDescent="0.25">
      <c r="A108" s="27"/>
      <c r="G108" s="29"/>
      <c r="H108" s="30"/>
      <c r="I108" s="8"/>
      <c r="J108" s="29"/>
    </row>
    <row r="109" spans="1:10" s="28" customFormat="1" x14ac:dyDescent="0.25">
      <c r="A109" s="27"/>
      <c r="G109" s="29"/>
      <c r="H109" s="30"/>
      <c r="I109" s="8"/>
      <c r="J109" s="29"/>
    </row>
    <row r="110" spans="1:10" s="28" customFormat="1" x14ac:dyDescent="0.25">
      <c r="A110" s="27"/>
      <c r="G110" s="29"/>
      <c r="H110" s="30"/>
      <c r="I110" s="8"/>
      <c r="J110" s="29"/>
    </row>
    <row r="111" spans="1:10" s="28" customFormat="1" x14ac:dyDescent="0.25">
      <c r="A111" s="27"/>
      <c r="G111" s="29"/>
      <c r="H111" s="30"/>
      <c r="I111" s="8"/>
      <c r="J111" s="29"/>
    </row>
    <row r="112" spans="1:10" s="28" customFormat="1" x14ac:dyDescent="0.25">
      <c r="A112" s="27"/>
      <c r="G112" s="29"/>
      <c r="H112" s="30"/>
      <c r="I112" s="8"/>
      <c r="J112" s="29"/>
    </row>
    <row r="113" spans="1:10" s="28" customFormat="1" x14ac:dyDescent="0.25">
      <c r="A113" s="27"/>
      <c r="G113" s="29"/>
      <c r="H113" s="30"/>
      <c r="I113" s="8"/>
      <c r="J113" s="29"/>
    </row>
    <row r="114" spans="1:10" s="28" customFormat="1" x14ac:dyDescent="0.25">
      <c r="A114" s="27"/>
      <c r="G114" s="29"/>
      <c r="H114" s="30"/>
      <c r="I114" s="8"/>
      <c r="J114" s="29"/>
    </row>
    <row r="115" spans="1:10" s="28" customFormat="1" x14ac:dyDescent="0.25">
      <c r="A115" s="27"/>
      <c r="G115" s="29"/>
      <c r="H115" s="30"/>
      <c r="I115" s="8"/>
      <c r="J115" s="29"/>
    </row>
    <row r="116" spans="1:10" s="28" customFormat="1" x14ac:dyDescent="0.25">
      <c r="A116" s="27"/>
      <c r="G116" s="29"/>
      <c r="H116" s="30"/>
      <c r="I116" s="8"/>
      <c r="J116" s="29"/>
    </row>
    <row r="117" spans="1:10" s="28" customFormat="1" x14ac:dyDescent="0.25">
      <c r="A117" s="27"/>
      <c r="G117" s="29"/>
      <c r="H117" s="30"/>
      <c r="I117" s="8"/>
      <c r="J117" s="29"/>
    </row>
    <row r="118" spans="1:10" s="28" customFormat="1" x14ac:dyDescent="0.25">
      <c r="A118" s="27"/>
      <c r="G118" s="29"/>
      <c r="H118" s="30"/>
      <c r="I118" s="8"/>
      <c r="J118" s="29"/>
    </row>
    <row r="119" spans="1:10" s="28" customFormat="1" x14ac:dyDescent="0.25">
      <c r="A119" s="27"/>
      <c r="G119" s="29"/>
      <c r="H119" s="30"/>
      <c r="I119" s="8"/>
      <c r="J119" s="29"/>
    </row>
    <row r="120" spans="1:10" s="28" customFormat="1" x14ac:dyDescent="0.25">
      <c r="A120" s="27"/>
      <c r="G120" s="29"/>
      <c r="H120" s="30"/>
      <c r="I120" s="8"/>
      <c r="J120" s="29"/>
    </row>
    <row r="121" spans="1:10" s="28" customFormat="1" x14ac:dyDescent="0.25">
      <c r="A121" s="27"/>
      <c r="G121" s="29"/>
      <c r="H121" s="30"/>
      <c r="I121" s="8"/>
      <c r="J121" s="29"/>
    </row>
    <row r="122" spans="1:10" s="28" customFormat="1" x14ac:dyDescent="0.25">
      <c r="A122" s="27"/>
      <c r="G122" s="29"/>
      <c r="H122" s="30"/>
      <c r="I122" s="8"/>
      <c r="J122" s="29"/>
    </row>
    <row r="123" spans="1:10" s="28" customFormat="1" x14ac:dyDescent="0.25">
      <c r="A123" s="27"/>
      <c r="G123" s="29"/>
      <c r="H123" s="30"/>
      <c r="I123" s="8"/>
      <c r="J123" s="29"/>
    </row>
    <row r="124" spans="1:10" s="28" customFormat="1" x14ac:dyDescent="0.25">
      <c r="A124" s="27"/>
      <c r="G124" s="29"/>
      <c r="H124" s="30"/>
      <c r="I124" s="8"/>
      <c r="J124" s="29"/>
    </row>
    <row r="125" spans="1:10" s="28" customFormat="1" x14ac:dyDescent="0.25">
      <c r="A125" s="27"/>
      <c r="G125" s="29"/>
      <c r="H125" s="30"/>
      <c r="I125" s="8"/>
      <c r="J125" s="29"/>
    </row>
    <row r="126" spans="1:10" s="28" customFormat="1" x14ac:dyDescent="0.25">
      <c r="A126" s="27"/>
      <c r="G126" s="29"/>
      <c r="H126" s="30"/>
      <c r="I126" s="8"/>
      <c r="J126" s="29"/>
    </row>
    <row r="127" spans="1:10" s="28" customFormat="1" x14ac:dyDescent="0.25">
      <c r="A127" s="27"/>
      <c r="G127" s="29"/>
      <c r="H127" s="30"/>
      <c r="I127" s="8"/>
      <c r="J127" s="29"/>
    </row>
    <row r="128" spans="1:10" s="28" customFormat="1" x14ac:dyDescent="0.25">
      <c r="A128" s="27"/>
      <c r="G128" s="29"/>
      <c r="H128" s="30"/>
      <c r="I128" s="8"/>
      <c r="J128" s="29"/>
    </row>
    <row r="129" spans="1:10" s="28" customFormat="1" x14ac:dyDescent="0.25">
      <c r="A129" s="27"/>
      <c r="G129" s="29"/>
      <c r="H129" s="30"/>
      <c r="I129" s="8"/>
      <c r="J129" s="29"/>
    </row>
    <row r="130" spans="1:10" s="28" customFormat="1" x14ac:dyDescent="0.25">
      <c r="A130" s="27"/>
      <c r="G130" s="29"/>
      <c r="H130" s="30"/>
      <c r="I130" s="8"/>
      <c r="J130" s="29"/>
    </row>
    <row r="131" spans="1:10" s="28" customFormat="1" x14ac:dyDescent="0.25">
      <c r="A131" s="27"/>
      <c r="G131" s="29"/>
      <c r="H131" s="30"/>
      <c r="I131" s="8"/>
      <c r="J131" s="29"/>
    </row>
    <row r="132" spans="1:10" s="28" customFormat="1" x14ac:dyDescent="0.25">
      <c r="A132" s="27"/>
      <c r="G132" s="29"/>
      <c r="H132" s="30"/>
      <c r="I132" s="8"/>
      <c r="J132" s="29"/>
    </row>
    <row r="133" spans="1:10" s="28" customFormat="1" x14ac:dyDescent="0.25">
      <c r="A133" s="27"/>
      <c r="G133" s="29"/>
      <c r="H133" s="30"/>
      <c r="I133" s="8"/>
      <c r="J133" s="29"/>
    </row>
    <row r="134" spans="1:10" s="28" customFormat="1" x14ac:dyDescent="0.25">
      <c r="A134" s="27"/>
      <c r="G134" s="29"/>
      <c r="H134" s="30"/>
      <c r="I134" s="8"/>
      <c r="J134" s="29"/>
    </row>
    <row r="135" spans="1:10" s="28" customFormat="1" x14ac:dyDescent="0.25">
      <c r="A135" s="27"/>
      <c r="G135" s="29"/>
      <c r="H135" s="30"/>
      <c r="I135" s="8"/>
      <c r="J135" s="29"/>
    </row>
    <row r="136" spans="1:10" s="28" customFormat="1" x14ac:dyDescent="0.25">
      <c r="A136" s="27"/>
      <c r="G136" s="29"/>
      <c r="H136" s="30"/>
      <c r="I136" s="8"/>
      <c r="J136" s="29"/>
    </row>
    <row r="137" spans="1:10" s="28" customFormat="1" x14ac:dyDescent="0.25">
      <c r="A137" s="27"/>
      <c r="G137" s="29"/>
      <c r="H137" s="30"/>
      <c r="I137" s="8"/>
      <c r="J137" s="29"/>
    </row>
    <row r="138" spans="1:10" s="28" customFormat="1" x14ac:dyDescent="0.25">
      <c r="A138" s="27"/>
      <c r="G138" s="29"/>
      <c r="H138" s="30"/>
      <c r="I138" s="8"/>
      <c r="J138" s="29"/>
    </row>
    <row r="139" spans="1:10" s="28" customFormat="1" x14ac:dyDescent="0.25">
      <c r="A139" s="27"/>
      <c r="G139" s="29"/>
      <c r="H139" s="30"/>
      <c r="I139" s="8"/>
      <c r="J139" s="29"/>
    </row>
    <row r="140" spans="1:10" s="28" customFormat="1" x14ac:dyDescent="0.25">
      <c r="A140" s="27"/>
      <c r="G140" s="29"/>
      <c r="H140" s="30"/>
      <c r="I140" s="8"/>
      <c r="J140" s="29"/>
    </row>
    <row r="141" spans="1:10" s="28" customFormat="1" x14ac:dyDescent="0.25">
      <c r="A141" s="27"/>
      <c r="G141" s="29"/>
      <c r="H141" s="30"/>
      <c r="I141" s="8"/>
      <c r="J141" s="29"/>
    </row>
    <row r="142" spans="1:10" s="28" customFormat="1" x14ac:dyDescent="0.25">
      <c r="A142" s="27"/>
      <c r="G142" s="29"/>
      <c r="H142" s="30"/>
      <c r="I142" s="8"/>
      <c r="J142" s="29"/>
    </row>
    <row r="143" spans="1:10" s="28" customFormat="1" x14ac:dyDescent="0.25">
      <c r="A143" s="27"/>
      <c r="G143" s="29"/>
      <c r="H143" s="30"/>
      <c r="I143" s="8"/>
      <c r="J143" s="29"/>
    </row>
    <row r="144" spans="1:10" s="28" customFormat="1" x14ac:dyDescent="0.25">
      <c r="A144" s="27"/>
      <c r="G144" s="29"/>
      <c r="H144" s="30"/>
      <c r="I144" s="8"/>
      <c r="J144" s="29"/>
    </row>
    <row r="145" spans="1:10" s="28" customFormat="1" x14ac:dyDescent="0.25">
      <c r="A145" s="27"/>
      <c r="G145" s="29"/>
      <c r="H145" s="30"/>
      <c r="I145" s="8"/>
      <c r="J145" s="29"/>
    </row>
    <row r="146" spans="1:10" s="28" customFormat="1" x14ac:dyDescent="0.25">
      <c r="A146" s="27"/>
      <c r="G146" s="29"/>
      <c r="H146" s="30"/>
      <c r="I146" s="8"/>
      <c r="J146" s="29"/>
    </row>
    <row r="147" spans="1:10" s="28" customFormat="1" x14ac:dyDescent="0.25">
      <c r="A147" s="27"/>
      <c r="G147" s="29"/>
      <c r="H147" s="30"/>
      <c r="I147" s="8"/>
      <c r="J147" s="29"/>
    </row>
    <row r="148" spans="1:10" s="28" customFormat="1" x14ac:dyDescent="0.25">
      <c r="A148" s="27"/>
      <c r="G148" s="29"/>
      <c r="H148" s="30"/>
      <c r="I148" s="8"/>
      <c r="J148" s="29"/>
    </row>
    <row r="149" spans="1:10" s="28" customFormat="1" x14ac:dyDescent="0.25">
      <c r="A149" s="27"/>
      <c r="G149" s="29"/>
      <c r="H149" s="30"/>
      <c r="I149" s="8"/>
      <c r="J149" s="29"/>
    </row>
    <row r="150" spans="1:10" s="28" customFormat="1" x14ac:dyDescent="0.25">
      <c r="A150" s="27"/>
      <c r="G150" s="29"/>
      <c r="H150" s="30"/>
      <c r="I150" s="8"/>
      <c r="J150" s="29"/>
    </row>
    <row r="151" spans="1:10" s="28" customFormat="1" x14ac:dyDescent="0.25">
      <c r="A151" s="27"/>
      <c r="G151" s="29"/>
      <c r="H151" s="30"/>
      <c r="I151" s="8"/>
      <c r="J151" s="29"/>
    </row>
    <row r="152" spans="1:10" s="28" customFormat="1" x14ac:dyDescent="0.25">
      <c r="A152" s="27"/>
      <c r="G152" s="29"/>
      <c r="H152" s="30"/>
      <c r="I152" s="8"/>
      <c r="J152" s="29"/>
    </row>
    <row r="153" spans="1:10" s="28" customFormat="1" x14ac:dyDescent="0.25">
      <c r="A153" s="27"/>
      <c r="G153" s="29"/>
      <c r="H153" s="30"/>
      <c r="I153" s="8"/>
      <c r="J153" s="29"/>
    </row>
    <row r="154" spans="1:10" s="28" customFormat="1" x14ac:dyDescent="0.25">
      <c r="A154" s="27"/>
      <c r="G154" s="29"/>
      <c r="H154" s="30"/>
      <c r="I154" s="8"/>
      <c r="J154" s="29"/>
    </row>
    <row r="155" spans="1:10" s="28" customFormat="1" x14ac:dyDescent="0.25">
      <c r="A155" s="27"/>
      <c r="G155" s="29"/>
      <c r="H155" s="30"/>
      <c r="I155" s="8"/>
      <c r="J155" s="29"/>
    </row>
    <row r="156" spans="1:10" s="28" customFormat="1" x14ac:dyDescent="0.25">
      <c r="A156" s="27"/>
      <c r="G156" s="29"/>
      <c r="H156" s="30"/>
      <c r="I156" s="8"/>
      <c r="J156" s="29"/>
    </row>
    <row r="157" spans="1:10" s="28" customFormat="1" x14ac:dyDescent="0.25">
      <c r="A157" s="27"/>
      <c r="G157" s="29"/>
      <c r="H157" s="30"/>
      <c r="I157" s="8"/>
      <c r="J157" s="29"/>
    </row>
    <row r="158" spans="1:10" s="28" customFormat="1" x14ac:dyDescent="0.25">
      <c r="A158" s="27"/>
      <c r="G158" s="29"/>
      <c r="H158" s="30"/>
      <c r="I158" s="8"/>
      <c r="J158" s="29"/>
    </row>
    <row r="159" spans="1:10" s="28" customFormat="1" x14ac:dyDescent="0.25">
      <c r="A159" s="27"/>
      <c r="G159" s="29"/>
      <c r="H159" s="30"/>
      <c r="I159" s="8"/>
      <c r="J159" s="29"/>
    </row>
    <row r="160" spans="1:10" s="28" customFormat="1" x14ac:dyDescent="0.25">
      <c r="A160" s="27"/>
      <c r="G160" s="29"/>
      <c r="H160" s="30"/>
      <c r="I160" s="8"/>
      <c r="J160" s="29"/>
    </row>
    <row r="161" spans="1:10" s="28" customFormat="1" x14ac:dyDescent="0.25">
      <c r="A161" s="27"/>
      <c r="G161" s="29"/>
      <c r="H161" s="30"/>
      <c r="I161" s="8"/>
      <c r="J161" s="29"/>
    </row>
    <row r="162" spans="1:10" s="28" customFormat="1" x14ac:dyDescent="0.25">
      <c r="A162" s="27"/>
      <c r="G162" s="29"/>
      <c r="H162" s="30"/>
      <c r="I162" s="8"/>
      <c r="J162" s="29"/>
    </row>
    <row r="163" spans="1:10" s="28" customFormat="1" x14ac:dyDescent="0.25">
      <c r="A163" s="27"/>
      <c r="G163" s="29"/>
      <c r="H163" s="30"/>
      <c r="I163" s="8"/>
      <c r="J163" s="29"/>
    </row>
    <row r="164" spans="1:10" s="28" customFormat="1" x14ac:dyDescent="0.25">
      <c r="A164" s="27"/>
      <c r="G164" s="29"/>
      <c r="H164" s="30"/>
      <c r="I164" s="8"/>
      <c r="J164" s="29"/>
    </row>
    <row r="165" spans="1:10" s="28" customFormat="1" x14ac:dyDescent="0.25">
      <c r="A165" s="27"/>
      <c r="G165" s="29"/>
      <c r="H165" s="30"/>
      <c r="I165" s="8"/>
      <c r="J165" s="29"/>
    </row>
    <row r="166" spans="1:10" s="28" customFormat="1" x14ac:dyDescent="0.25">
      <c r="A166" s="27"/>
      <c r="G166" s="29"/>
      <c r="H166" s="30"/>
      <c r="I166" s="8"/>
      <c r="J166" s="29"/>
    </row>
    <row r="167" spans="1:10" s="28" customFormat="1" x14ac:dyDescent="0.25">
      <c r="A167" s="27"/>
      <c r="G167" s="29"/>
      <c r="H167" s="30"/>
      <c r="I167" s="8"/>
      <c r="J167" s="29"/>
    </row>
    <row r="168" spans="1:10" s="28" customFormat="1" x14ac:dyDescent="0.25">
      <c r="A168" s="27"/>
      <c r="G168" s="29"/>
      <c r="H168" s="30"/>
      <c r="I168" s="8"/>
      <c r="J168" s="29"/>
    </row>
    <row r="169" spans="1:10" s="28" customFormat="1" x14ac:dyDescent="0.25">
      <c r="A169" s="27"/>
      <c r="G169" s="29"/>
      <c r="H169" s="30"/>
      <c r="I169" s="8"/>
      <c r="J169" s="29"/>
    </row>
    <row r="170" spans="1:10" s="28" customFormat="1" x14ac:dyDescent="0.25">
      <c r="A170" s="27"/>
      <c r="G170" s="29"/>
      <c r="H170" s="30"/>
      <c r="I170" s="8"/>
      <c r="J170" s="29"/>
    </row>
    <row r="171" spans="1:10" s="28" customFormat="1" x14ac:dyDescent="0.25">
      <c r="A171" s="27"/>
      <c r="G171" s="29"/>
      <c r="H171" s="30"/>
      <c r="I171" s="8"/>
      <c r="J171" s="29"/>
    </row>
    <row r="172" spans="1:10" s="28" customFormat="1" x14ac:dyDescent="0.25">
      <c r="A172" s="27"/>
      <c r="G172" s="29"/>
      <c r="H172" s="30"/>
      <c r="I172" s="8"/>
      <c r="J172" s="29"/>
    </row>
    <row r="173" spans="1:10" s="28" customFormat="1" x14ac:dyDescent="0.25">
      <c r="A173" s="27"/>
      <c r="G173" s="29"/>
      <c r="H173" s="30"/>
      <c r="I173" s="8"/>
      <c r="J173" s="29"/>
    </row>
    <row r="174" spans="1:10" s="28" customFormat="1" x14ac:dyDescent="0.25">
      <c r="A174" s="27"/>
      <c r="G174" s="29"/>
      <c r="H174" s="30"/>
      <c r="I174" s="8"/>
      <c r="J174" s="29"/>
    </row>
    <row r="175" spans="1:10" s="28" customFormat="1" x14ac:dyDescent="0.25">
      <c r="A175" s="27"/>
      <c r="G175" s="29"/>
      <c r="H175" s="30"/>
      <c r="I175" s="8"/>
      <c r="J175" s="29"/>
    </row>
    <row r="176" spans="1:10" s="28" customFormat="1" x14ac:dyDescent="0.25">
      <c r="A176" s="27"/>
      <c r="G176" s="29"/>
      <c r="H176" s="30"/>
      <c r="I176" s="8"/>
      <c r="J176" s="29"/>
    </row>
    <row r="177" spans="1:10" s="28" customFormat="1" x14ac:dyDescent="0.25">
      <c r="A177" s="27"/>
      <c r="G177" s="29"/>
      <c r="H177" s="30"/>
      <c r="I177" s="8"/>
      <c r="J177" s="29"/>
    </row>
    <row r="178" spans="1:10" s="28" customFormat="1" x14ac:dyDescent="0.25">
      <c r="A178" s="27"/>
      <c r="G178" s="29"/>
      <c r="H178" s="30"/>
      <c r="I178" s="8"/>
      <c r="J178" s="29"/>
    </row>
    <row r="179" spans="1:10" s="28" customFormat="1" x14ac:dyDescent="0.25">
      <c r="A179" s="27"/>
      <c r="G179" s="29"/>
      <c r="H179" s="30"/>
      <c r="I179" s="8"/>
      <c r="J179" s="29"/>
    </row>
    <row r="180" spans="1:10" s="28" customFormat="1" x14ac:dyDescent="0.25">
      <c r="A180" s="27"/>
      <c r="G180" s="29"/>
      <c r="H180" s="30"/>
      <c r="I180" s="8"/>
      <c r="J180" s="29"/>
    </row>
    <row r="181" spans="1:10" s="28" customFormat="1" x14ac:dyDescent="0.25">
      <c r="A181" s="27"/>
      <c r="G181" s="29"/>
      <c r="H181" s="30"/>
      <c r="I181" s="8"/>
      <c r="J181" s="29"/>
    </row>
    <row r="182" spans="1:10" s="28" customFormat="1" x14ac:dyDescent="0.25">
      <c r="A182" s="27"/>
      <c r="G182" s="29"/>
      <c r="H182" s="30"/>
      <c r="I182" s="8"/>
      <c r="J182" s="29"/>
    </row>
    <row r="183" spans="1:10" s="28" customFormat="1" x14ac:dyDescent="0.25">
      <c r="A183" s="27"/>
      <c r="G183" s="29"/>
      <c r="H183" s="30"/>
      <c r="I183" s="8"/>
      <c r="J183" s="29"/>
    </row>
    <row r="184" spans="1:10" s="28" customFormat="1" x14ac:dyDescent="0.25">
      <c r="A184" s="27"/>
      <c r="G184" s="29"/>
      <c r="H184" s="30"/>
      <c r="I184" s="8"/>
      <c r="J184" s="29"/>
    </row>
    <row r="185" spans="1:10" s="28" customFormat="1" x14ac:dyDescent="0.25">
      <c r="A185" s="27"/>
      <c r="G185" s="29"/>
      <c r="H185" s="30"/>
      <c r="I185" s="8"/>
      <c r="J185" s="29"/>
    </row>
    <row r="186" spans="1:10" s="28" customFormat="1" x14ac:dyDescent="0.25">
      <c r="A186" s="27"/>
      <c r="G186" s="29"/>
      <c r="H186" s="30"/>
      <c r="I186" s="8"/>
      <c r="J186" s="29"/>
    </row>
    <row r="187" spans="1:10" s="28" customFormat="1" x14ac:dyDescent="0.25">
      <c r="A187" s="27"/>
      <c r="G187" s="29"/>
      <c r="H187" s="30"/>
      <c r="I187" s="8"/>
      <c r="J187" s="29"/>
    </row>
    <row r="188" spans="1:10" s="28" customFormat="1" x14ac:dyDescent="0.25">
      <c r="A188" s="27"/>
      <c r="G188" s="29"/>
      <c r="H188" s="30"/>
      <c r="I188" s="8"/>
      <c r="J188" s="29"/>
    </row>
    <row r="189" spans="1:10" s="28" customFormat="1" x14ac:dyDescent="0.25">
      <c r="A189" s="27"/>
      <c r="G189" s="29"/>
      <c r="H189" s="30"/>
      <c r="I189" s="8"/>
      <c r="J189" s="29"/>
    </row>
    <row r="190" spans="1:10" s="28" customFormat="1" x14ac:dyDescent="0.25">
      <c r="A190" s="27"/>
      <c r="G190" s="29"/>
      <c r="H190" s="30"/>
      <c r="I190" s="8"/>
      <c r="J190" s="29"/>
    </row>
    <row r="191" spans="1:10" s="28" customFormat="1" x14ac:dyDescent="0.25">
      <c r="A191" s="27"/>
      <c r="G191" s="29"/>
      <c r="H191" s="30"/>
      <c r="I191" s="8"/>
      <c r="J191" s="29"/>
    </row>
    <row r="192" spans="1:10" s="28" customFormat="1" x14ac:dyDescent="0.25">
      <c r="A192" s="27"/>
      <c r="G192" s="29"/>
      <c r="H192" s="30"/>
      <c r="I192" s="8"/>
      <c r="J192" s="29"/>
    </row>
    <row r="193" spans="1:10" s="28" customFormat="1" x14ac:dyDescent="0.25">
      <c r="A193" s="27"/>
      <c r="G193" s="29"/>
      <c r="H193" s="30"/>
      <c r="I193" s="8"/>
      <c r="J193" s="29"/>
    </row>
    <row r="194" spans="1:10" s="28" customFormat="1" x14ac:dyDescent="0.25">
      <c r="A194" s="27"/>
      <c r="G194" s="29"/>
      <c r="H194" s="30"/>
      <c r="I194" s="8"/>
      <c r="J194" s="29"/>
    </row>
    <row r="195" spans="1:10" s="28" customFormat="1" x14ac:dyDescent="0.25">
      <c r="A195" s="27"/>
      <c r="G195" s="29"/>
      <c r="H195" s="30"/>
      <c r="I195" s="8"/>
      <c r="J195" s="29"/>
    </row>
    <row r="196" spans="1:10" s="28" customFormat="1" x14ac:dyDescent="0.25">
      <c r="A196" s="27"/>
      <c r="G196" s="29"/>
      <c r="H196" s="30"/>
      <c r="I196" s="8"/>
      <c r="J196" s="29"/>
    </row>
    <row r="197" spans="1:10" s="28" customFormat="1" x14ac:dyDescent="0.25">
      <c r="A197" s="27"/>
      <c r="G197" s="29"/>
      <c r="H197" s="30"/>
      <c r="I197" s="8"/>
      <c r="J197" s="29"/>
    </row>
    <row r="198" spans="1:10" s="28" customFormat="1" x14ac:dyDescent="0.25">
      <c r="A198" s="27"/>
      <c r="G198" s="29"/>
      <c r="H198" s="30"/>
      <c r="I198" s="8"/>
      <c r="J198" s="29"/>
    </row>
    <row r="199" spans="1:10" s="28" customFormat="1" x14ac:dyDescent="0.25">
      <c r="A199" s="27"/>
      <c r="G199" s="29"/>
      <c r="H199" s="30"/>
      <c r="I199" s="8"/>
      <c r="J199" s="29"/>
    </row>
    <row r="200" spans="1:10" s="28" customFormat="1" x14ac:dyDescent="0.25">
      <c r="A200" s="27"/>
      <c r="G200" s="29"/>
      <c r="H200" s="30"/>
      <c r="I200" s="8"/>
      <c r="J200" s="29"/>
    </row>
    <row r="201" spans="1:10" s="28" customFormat="1" x14ac:dyDescent="0.25">
      <c r="A201" s="27"/>
      <c r="G201" s="29"/>
      <c r="H201" s="30"/>
      <c r="I201" s="8"/>
      <c r="J201" s="29"/>
    </row>
    <row r="202" spans="1:10" s="28" customFormat="1" x14ac:dyDescent="0.25">
      <c r="A202" s="27"/>
      <c r="G202" s="29"/>
      <c r="H202" s="30"/>
      <c r="I202" s="8"/>
      <c r="J202" s="29"/>
    </row>
    <row r="203" spans="1:10" s="28" customFormat="1" x14ac:dyDescent="0.25">
      <c r="A203" s="27"/>
      <c r="G203" s="29"/>
      <c r="H203" s="30"/>
      <c r="I203" s="8"/>
      <c r="J203" s="29"/>
    </row>
    <row r="204" spans="1:10" s="28" customFormat="1" x14ac:dyDescent="0.25">
      <c r="A204" s="27"/>
      <c r="G204" s="29"/>
      <c r="H204" s="30"/>
      <c r="I204" s="8"/>
      <c r="J204" s="29"/>
    </row>
    <row r="205" spans="1:10" s="28" customFormat="1" x14ac:dyDescent="0.25">
      <c r="A205" s="27"/>
      <c r="G205" s="29"/>
      <c r="H205" s="30"/>
      <c r="I205" s="8"/>
      <c r="J205" s="29"/>
    </row>
    <row r="206" spans="1:10" s="28" customFormat="1" x14ac:dyDescent="0.25">
      <c r="A206" s="27"/>
      <c r="G206" s="29"/>
      <c r="H206" s="30"/>
      <c r="I206" s="8"/>
      <c r="J206" s="29"/>
    </row>
    <row r="207" spans="1:10" s="28" customFormat="1" x14ac:dyDescent="0.25">
      <c r="A207" s="27"/>
      <c r="G207" s="29"/>
      <c r="H207" s="30"/>
      <c r="I207" s="8"/>
      <c r="J207" s="29"/>
    </row>
    <row r="208" spans="1:10" s="28" customFormat="1" x14ac:dyDescent="0.25">
      <c r="A208" s="27"/>
      <c r="G208" s="29"/>
      <c r="H208" s="30"/>
      <c r="I208" s="8"/>
      <c r="J208" s="29"/>
    </row>
    <row r="209" spans="1:10" s="28" customFormat="1" x14ac:dyDescent="0.25">
      <c r="A209" s="27"/>
      <c r="G209" s="29"/>
      <c r="H209" s="30"/>
      <c r="I209" s="8"/>
      <c r="J209" s="29"/>
    </row>
    <row r="210" spans="1:10" s="28" customFormat="1" x14ac:dyDescent="0.25">
      <c r="A210" s="27"/>
      <c r="G210" s="29"/>
      <c r="H210" s="30"/>
      <c r="I210" s="8"/>
      <c r="J210" s="29"/>
    </row>
    <row r="211" spans="1:10" s="28" customFormat="1" x14ac:dyDescent="0.25">
      <c r="A211" s="27"/>
      <c r="G211" s="29"/>
      <c r="H211" s="30"/>
      <c r="I211" s="8"/>
      <c r="J211" s="29"/>
    </row>
    <row r="212" spans="1:10" s="28" customFormat="1" x14ac:dyDescent="0.25">
      <c r="A212" s="27"/>
      <c r="G212" s="29"/>
      <c r="H212" s="30"/>
      <c r="I212" s="8"/>
      <c r="J212" s="29"/>
    </row>
    <row r="213" spans="1:10" s="28" customFormat="1" x14ac:dyDescent="0.25">
      <c r="A213" s="27"/>
      <c r="G213" s="29"/>
      <c r="H213" s="30"/>
      <c r="I213" s="8"/>
      <c r="J213" s="29"/>
    </row>
    <row r="214" spans="1:10" s="28" customFormat="1" x14ac:dyDescent="0.25">
      <c r="A214" s="27"/>
      <c r="G214" s="29"/>
      <c r="H214" s="30"/>
      <c r="I214" s="8"/>
      <c r="J214" s="29"/>
    </row>
    <row r="215" spans="1:10" s="28" customFormat="1" x14ac:dyDescent="0.25">
      <c r="A215" s="27"/>
      <c r="G215" s="29"/>
      <c r="H215" s="30"/>
      <c r="I215" s="8"/>
      <c r="J215" s="29"/>
    </row>
    <row r="216" spans="1:10" s="28" customFormat="1" x14ac:dyDescent="0.25">
      <c r="A216" s="27"/>
      <c r="G216" s="29"/>
      <c r="H216" s="30"/>
      <c r="I216" s="8"/>
      <c r="J216" s="29"/>
    </row>
    <row r="217" spans="1:10" s="28" customFormat="1" x14ac:dyDescent="0.25">
      <c r="A217" s="27"/>
      <c r="G217" s="29"/>
      <c r="H217" s="30"/>
      <c r="I217" s="8"/>
      <c r="J217" s="29"/>
    </row>
    <row r="218" spans="1:10" s="28" customFormat="1" x14ac:dyDescent="0.25">
      <c r="A218" s="27"/>
      <c r="G218" s="29"/>
      <c r="H218" s="30"/>
      <c r="I218" s="8"/>
      <c r="J218" s="29"/>
    </row>
    <row r="219" spans="1:10" s="28" customFormat="1" x14ac:dyDescent="0.25">
      <c r="A219" s="27"/>
      <c r="G219" s="29"/>
      <c r="H219" s="30"/>
      <c r="I219" s="8"/>
      <c r="J219" s="29"/>
    </row>
    <row r="220" spans="1:10" s="28" customFormat="1" x14ac:dyDescent="0.25">
      <c r="A220" s="27"/>
      <c r="G220" s="29"/>
      <c r="H220" s="30"/>
      <c r="I220" s="8"/>
      <c r="J220" s="29"/>
    </row>
    <row r="221" spans="1:10" s="28" customFormat="1" x14ac:dyDescent="0.25">
      <c r="A221" s="27"/>
      <c r="G221" s="29"/>
      <c r="H221" s="30"/>
      <c r="I221" s="8"/>
      <c r="J221" s="29"/>
    </row>
    <row r="222" spans="1:10" s="28" customFormat="1" x14ac:dyDescent="0.25">
      <c r="A222" s="27"/>
      <c r="G222" s="29"/>
      <c r="H222" s="30"/>
      <c r="I222" s="8"/>
      <c r="J222" s="29"/>
    </row>
    <row r="223" spans="1:10" s="28" customFormat="1" x14ac:dyDescent="0.25">
      <c r="A223" s="27"/>
      <c r="G223" s="29"/>
      <c r="H223" s="30"/>
      <c r="I223" s="8"/>
      <c r="J223" s="29"/>
    </row>
    <row r="224" spans="1:10" s="28" customFormat="1" x14ac:dyDescent="0.25">
      <c r="A224" s="27"/>
      <c r="G224" s="29"/>
      <c r="H224" s="30"/>
      <c r="I224" s="8"/>
      <c r="J224" s="29"/>
    </row>
    <row r="225" spans="1:10" s="28" customFormat="1" x14ac:dyDescent="0.25">
      <c r="A225" s="27"/>
      <c r="G225" s="29"/>
      <c r="H225" s="30"/>
      <c r="I225" s="8"/>
      <c r="J225" s="29"/>
    </row>
    <row r="226" spans="1:10" s="28" customFormat="1" x14ac:dyDescent="0.25">
      <c r="A226" s="27"/>
      <c r="G226" s="29"/>
      <c r="H226" s="30"/>
      <c r="I226" s="8"/>
      <c r="J226" s="29"/>
    </row>
    <row r="227" spans="1:10" s="28" customFormat="1" x14ac:dyDescent="0.25">
      <c r="A227" s="27"/>
      <c r="G227" s="29"/>
      <c r="H227" s="30"/>
      <c r="I227" s="8"/>
      <c r="J227" s="29"/>
    </row>
    <row r="228" spans="1:10" s="28" customFormat="1" x14ac:dyDescent="0.25">
      <c r="A228" s="27"/>
      <c r="G228" s="29"/>
      <c r="H228" s="30"/>
      <c r="I228" s="8"/>
      <c r="J228" s="29"/>
    </row>
    <row r="229" spans="1:10" s="28" customFormat="1" x14ac:dyDescent="0.25">
      <c r="A229" s="27"/>
      <c r="G229" s="29"/>
      <c r="H229" s="30"/>
      <c r="I229" s="8"/>
      <c r="J229" s="29"/>
    </row>
    <row r="230" spans="1:10" s="28" customFormat="1" x14ac:dyDescent="0.25">
      <c r="A230" s="27"/>
      <c r="G230" s="29"/>
      <c r="H230" s="30"/>
      <c r="I230" s="8"/>
      <c r="J230" s="29"/>
    </row>
    <row r="231" spans="1:10" s="28" customFormat="1" x14ac:dyDescent="0.25">
      <c r="A231" s="27"/>
      <c r="G231" s="29"/>
      <c r="H231" s="30"/>
      <c r="I231" s="8"/>
      <c r="J231" s="29"/>
    </row>
    <row r="232" spans="1:10" s="28" customFormat="1" x14ac:dyDescent="0.25">
      <c r="A232" s="27"/>
      <c r="G232" s="29"/>
      <c r="H232" s="30"/>
      <c r="I232" s="8"/>
      <c r="J232" s="29"/>
    </row>
    <row r="233" spans="1:10" s="28" customFormat="1" x14ac:dyDescent="0.25">
      <c r="A233" s="27"/>
      <c r="G233" s="29"/>
      <c r="H233" s="30"/>
      <c r="I233" s="8"/>
      <c r="J233" s="29"/>
    </row>
    <row r="234" spans="1:10" s="28" customFormat="1" x14ac:dyDescent="0.25">
      <c r="A234" s="27"/>
      <c r="G234" s="29"/>
      <c r="H234" s="30"/>
      <c r="I234" s="8"/>
      <c r="J234" s="29"/>
    </row>
    <row r="235" spans="1:10" s="28" customFormat="1" x14ac:dyDescent="0.25">
      <c r="A235" s="27"/>
      <c r="G235" s="29"/>
      <c r="H235" s="30"/>
      <c r="I235" s="8"/>
      <c r="J235" s="29"/>
    </row>
    <row r="236" spans="1:10" s="28" customFormat="1" x14ac:dyDescent="0.25">
      <c r="A236" s="27"/>
      <c r="G236" s="29"/>
      <c r="H236" s="30"/>
      <c r="I236" s="8"/>
      <c r="J236" s="29"/>
    </row>
    <row r="237" spans="1:10" s="28" customFormat="1" x14ac:dyDescent="0.25">
      <c r="A237" s="27"/>
      <c r="G237" s="29"/>
      <c r="H237" s="30"/>
      <c r="I237" s="8"/>
      <c r="J237" s="29"/>
    </row>
    <row r="238" spans="1:10" s="28" customFormat="1" x14ac:dyDescent="0.25">
      <c r="A238" s="27"/>
      <c r="G238" s="29"/>
      <c r="H238" s="30"/>
      <c r="I238" s="8"/>
      <c r="J238" s="29"/>
    </row>
    <row r="239" spans="1:10" s="28" customFormat="1" x14ac:dyDescent="0.25">
      <c r="A239" s="27"/>
      <c r="G239" s="29"/>
      <c r="H239" s="30"/>
      <c r="I239" s="8"/>
      <c r="J239" s="29"/>
    </row>
    <row r="240" spans="1:10" s="28" customFormat="1" x14ac:dyDescent="0.25">
      <c r="A240" s="27"/>
      <c r="G240" s="29"/>
      <c r="H240" s="30"/>
      <c r="I240" s="8"/>
      <c r="J240" s="29"/>
    </row>
    <row r="241" spans="1:10" s="28" customFormat="1" x14ac:dyDescent="0.25">
      <c r="A241" s="27"/>
      <c r="G241" s="29"/>
      <c r="H241" s="30"/>
      <c r="I241" s="8"/>
      <c r="J241" s="29"/>
    </row>
    <row r="242" spans="1:10" s="28" customFormat="1" x14ac:dyDescent="0.25">
      <c r="A242" s="27"/>
      <c r="G242" s="29"/>
      <c r="H242" s="30"/>
      <c r="I242" s="8"/>
      <c r="J242" s="29"/>
    </row>
    <row r="243" spans="1:10" s="28" customFormat="1" x14ac:dyDescent="0.25">
      <c r="A243" s="27"/>
      <c r="G243" s="29"/>
      <c r="H243" s="30"/>
      <c r="I243" s="8"/>
      <c r="J243" s="29"/>
    </row>
    <row r="244" spans="1:10" s="28" customFormat="1" x14ac:dyDescent="0.25">
      <c r="A244" s="27"/>
      <c r="G244" s="29"/>
      <c r="H244" s="30"/>
      <c r="I244" s="8"/>
      <c r="J244" s="29"/>
    </row>
    <row r="245" spans="1:10" s="28" customFormat="1" x14ac:dyDescent="0.25">
      <c r="A245" s="27"/>
      <c r="G245" s="29"/>
      <c r="H245" s="30"/>
      <c r="I245" s="8"/>
      <c r="J245" s="29"/>
    </row>
    <row r="246" spans="1:10" s="28" customFormat="1" x14ac:dyDescent="0.25">
      <c r="A246" s="27"/>
      <c r="G246" s="29"/>
      <c r="H246" s="30"/>
      <c r="I246" s="8"/>
      <c r="J246" s="29"/>
    </row>
    <row r="247" spans="1:10" s="28" customFormat="1" x14ac:dyDescent="0.25">
      <c r="A247" s="27"/>
      <c r="G247" s="29"/>
      <c r="H247" s="30"/>
      <c r="I247" s="8"/>
      <c r="J247" s="29"/>
    </row>
    <row r="248" spans="1:10" s="28" customFormat="1" x14ac:dyDescent="0.25">
      <c r="A248" s="27"/>
      <c r="G248" s="29"/>
      <c r="H248" s="30"/>
      <c r="I248" s="8"/>
      <c r="J248" s="29"/>
    </row>
    <row r="249" spans="1:10" s="28" customFormat="1" x14ac:dyDescent="0.25">
      <c r="A249" s="27"/>
      <c r="G249" s="29"/>
      <c r="H249" s="30"/>
      <c r="I249" s="8"/>
      <c r="J249" s="29"/>
    </row>
    <row r="250" spans="1:10" s="28" customFormat="1" x14ac:dyDescent="0.25">
      <c r="A250" s="27"/>
      <c r="G250" s="29"/>
      <c r="H250" s="30"/>
      <c r="I250" s="8"/>
      <c r="J250" s="29"/>
    </row>
    <row r="251" spans="1:10" s="28" customFormat="1" x14ac:dyDescent="0.25">
      <c r="A251" s="27"/>
      <c r="G251" s="29"/>
      <c r="H251" s="30"/>
      <c r="I251" s="8"/>
      <c r="J251" s="29"/>
    </row>
    <row r="252" spans="1:10" s="28" customFormat="1" x14ac:dyDescent="0.25">
      <c r="A252" s="27"/>
      <c r="G252" s="29"/>
      <c r="H252" s="30"/>
      <c r="I252" s="8"/>
      <c r="J252" s="29"/>
    </row>
    <row r="253" spans="1:10" s="28" customFormat="1" x14ac:dyDescent="0.25">
      <c r="A253" s="27"/>
      <c r="G253" s="29"/>
      <c r="H253" s="30"/>
      <c r="I253" s="8"/>
      <c r="J253" s="29"/>
    </row>
    <row r="254" spans="1:10" s="28" customFormat="1" x14ac:dyDescent="0.25">
      <c r="A254" s="27"/>
      <c r="G254" s="29"/>
      <c r="H254" s="30"/>
      <c r="I254" s="8"/>
      <c r="J254" s="29"/>
    </row>
    <row r="255" spans="1:10" s="28" customFormat="1" x14ac:dyDescent="0.25">
      <c r="A255" s="27"/>
      <c r="G255" s="29"/>
      <c r="H255" s="30"/>
      <c r="I255" s="8"/>
      <c r="J255" s="29"/>
    </row>
    <row r="256" spans="1:10" s="28" customFormat="1" x14ac:dyDescent="0.25">
      <c r="A256" s="27"/>
      <c r="G256" s="29"/>
      <c r="H256" s="30"/>
      <c r="I256" s="8"/>
      <c r="J256" s="29"/>
    </row>
    <row r="257" spans="1:10" s="28" customFormat="1" x14ac:dyDescent="0.25">
      <c r="A257" s="27"/>
      <c r="G257" s="29"/>
      <c r="H257" s="30"/>
      <c r="I257" s="8"/>
      <c r="J257" s="29"/>
    </row>
    <row r="258" spans="1:10" s="28" customFormat="1" x14ac:dyDescent="0.25">
      <c r="A258" s="27"/>
      <c r="G258" s="29"/>
      <c r="H258" s="30"/>
      <c r="I258" s="8"/>
      <c r="J258" s="29"/>
    </row>
    <row r="259" spans="1:10" s="28" customFormat="1" x14ac:dyDescent="0.25">
      <c r="A259" s="27"/>
      <c r="G259" s="29"/>
      <c r="H259" s="30"/>
      <c r="I259" s="8"/>
      <c r="J259" s="29"/>
    </row>
    <row r="260" spans="1:10" s="28" customFormat="1" x14ac:dyDescent="0.25">
      <c r="A260" s="27"/>
      <c r="G260" s="29"/>
      <c r="H260" s="30"/>
      <c r="I260" s="8"/>
      <c r="J260" s="29"/>
    </row>
    <row r="261" spans="1:10" s="28" customFormat="1" x14ac:dyDescent="0.25">
      <c r="A261" s="27"/>
      <c r="G261" s="29"/>
      <c r="H261" s="30"/>
      <c r="I261" s="8"/>
      <c r="J261" s="29"/>
    </row>
    <row r="262" spans="1:10" s="28" customFormat="1" x14ac:dyDescent="0.25">
      <c r="A262" s="27"/>
      <c r="G262" s="29"/>
      <c r="H262" s="30"/>
      <c r="I262" s="8"/>
      <c r="J262" s="29"/>
    </row>
    <row r="263" spans="1:10" s="28" customFormat="1" x14ac:dyDescent="0.25">
      <c r="A263" s="27"/>
      <c r="G263" s="29"/>
      <c r="H263" s="30"/>
      <c r="I263" s="8"/>
      <c r="J263" s="29"/>
    </row>
    <row r="264" spans="1:10" s="28" customFormat="1" x14ac:dyDescent="0.25">
      <c r="A264" s="27"/>
      <c r="G264" s="29"/>
      <c r="H264" s="30"/>
      <c r="I264" s="8"/>
      <c r="J264" s="29"/>
    </row>
    <row r="265" spans="1:10" s="28" customFormat="1" x14ac:dyDescent="0.25">
      <c r="A265" s="27"/>
      <c r="G265" s="29"/>
      <c r="H265" s="30"/>
      <c r="I265" s="8"/>
      <c r="J265" s="29"/>
    </row>
    <row r="266" spans="1:10" s="28" customFormat="1" x14ac:dyDescent="0.25">
      <c r="A266" s="27"/>
      <c r="G266" s="29"/>
      <c r="H266" s="30"/>
      <c r="I266" s="8"/>
      <c r="J266" s="29"/>
    </row>
    <row r="267" spans="1:10" s="28" customFormat="1" x14ac:dyDescent="0.25">
      <c r="A267" s="27"/>
      <c r="G267" s="29"/>
      <c r="H267" s="30"/>
      <c r="I267" s="8"/>
      <c r="J267" s="29"/>
    </row>
    <row r="268" spans="1:10" s="28" customFormat="1" x14ac:dyDescent="0.25">
      <c r="A268" s="27"/>
      <c r="G268" s="29"/>
      <c r="H268" s="30"/>
      <c r="I268" s="8"/>
      <c r="J268" s="29"/>
    </row>
    <row r="269" spans="1:10" s="28" customFormat="1" x14ac:dyDescent="0.25">
      <c r="A269" s="27"/>
      <c r="G269" s="29"/>
      <c r="H269" s="30"/>
      <c r="I269" s="8"/>
      <c r="J269" s="29"/>
    </row>
    <row r="270" spans="1:10" s="28" customFormat="1" x14ac:dyDescent="0.25">
      <c r="A270" s="27"/>
      <c r="G270" s="29"/>
      <c r="H270" s="30"/>
      <c r="I270" s="8"/>
      <c r="J270" s="29"/>
    </row>
    <row r="271" spans="1:10" s="28" customFormat="1" x14ac:dyDescent="0.25">
      <c r="A271" s="27"/>
      <c r="G271" s="29"/>
      <c r="H271" s="30"/>
      <c r="I271" s="8"/>
      <c r="J271" s="29"/>
    </row>
    <row r="272" spans="1:10" s="28" customFormat="1" x14ac:dyDescent="0.25">
      <c r="A272" s="27"/>
      <c r="G272" s="29"/>
      <c r="H272" s="30"/>
      <c r="I272" s="8"/>
      <c r="J272" s="29"/>
    </row>
    <row r="273" spans="1:10" s="28" customFormat="1" x14ac:dyDescent="0.25">
      <c r="A273" s="27"/>
      <c r="G273" s="29"/>
      <c r="H273" s="30"/>
      <c r="I273" s="8"/>
      <c r="J273" s="29"/>
    </row>
    <row r="274" spans="1:10" s="28" customFormat="1" x14ac:dyDescent="0.25">
      <c r="A274" s="27"/>
      <c r="G274" s="29"/>
      <c r="H274" s="30"/>
      <c r="I274" s="8"/>
      <c r="J274" s="29"/>
    </row>
    <row r="275" spans="1:10" s="28" customFormat="1" x14ac:dyDescent="0.25">
      <c r="A275" s="27"/>
      <c r="G275" s="29"/>
      <c r="H275" s="30"/>
      <c r="I275" s="8"/>
      <c r="J275" s="29"/>
    </row>
    <row r="276" spans="1:10" s="28" customFormat="1" x14ac:dyDescent="0.25">
      <c r="A276" s="27"/>
      <c r="G276" s="29"/>
      <c r="H276" s="30"/>
      <c r="I276" s="8"/>
      <c r="J276" s="29"/>
    </row>
    <row r="277" spans="1:10" s="28" customFormat="1" x14ac:dyDescent="0.25">
      <c r="A277" s="27"/>
      <c r="G277" s="29"/>
      <c r="H277" s="30"/>
      <c r="I277" s="8"/>
      <c r="J277" s="29"/>
    </row>
    <row r="278" spans="1:10" s="28" customFormat="1" x14ac:dyDescent="0.25">
      <c r="A278" s="27"/>
      <c r="G278" s="29"/>
      <c r="H278" s="30"/>
      <c r="I278" s="8"/>
      <c r="J278" s="29"/>
    </row>
    <row r="279" spans="1:10" s="28" customFormat="1" x14ac:dyDescent="0.25">
      <c r="A279" s="27"/>
      <c r="G279" s="29"/>
      <c r="H279" s="30"/>
      <c r="I279" s="8"/>
      <c r="J279" s="29"/>
    </row>
    <row r="280" spans="1:10" s="28" customFormat="1" x14ac:dyDescent="0.25">
      <c r="A280" s="27"/>
      <c r="G280" s="29"/>
      <c r="H280" s="30"/>
      <c r="I280" s="8"/>
      <c r="J280" s="29"/>
    </row>
    <row r="281" spans="1:10" s="28" customFormat="1" x14ac:dyDescent="0.25">
      <c r="A281" s="27"/>
      <c r="G281" s="29"/>
      <c r="H281" s="30"/>
      <c r="I281" s="8"/>
      <c r="J281" s="29"/>
    </row>
    <row r="282" spans="1:10" s="28" customFormat="1" x14ac:dyDescent="0.25">
      <c r="A282" s="27"/>
      <c r="G282" s="29"/>
      <c r="H282" s="30"/>
      <c r="I282" s="8"/>
      <c r="J282" s="29"/>
    </row>
    <row r="283" spans="1:10" s="28" customFormat="1" x14ac:dyDescent="0.25">
      <c r="A283" s="27"/>
      <c r="G283" s="29"/>
      <c r="H283" s="30"/>
      <c r="I283" s="8"/>
      <c r="J283" s="29"/>
    </row>
    <row r="284" spans="1:10" s="28" customFormat="1" x14ac:dyDescent="0.25">
      <c r="A284" s="27"/>
      <c r="G284" s="29"/>
      <c r="H284" s="30"/>
      <c r="I284" s="8"/>
      <c r="J284" s="29"/>
    </row>
    <row r="285" spans="1:10" s="28" customFormat="1" x14ac:dyDescent="0.25">
      <c r="A285" s="27"/>
      <c r="G285" s="29"/>
      <c r="H285" s="30"/>
      <c r="I285" s="8"/>
      <c r="J285" s="29"/>
    </row>
    <row r="286" spans="1:10" s="28" customFormat="1" x14ac:dyDescent="0.25">
      <c r="A286" s="27"/>
      <c r="G286" s="29"/>
      <c r="H286" s="30"/>
      <c r="I286" s="8"/>
      <c r="J286" s="29"/>
    </row>
    <row r="287" spans="1:10" s="28" customFormat="1" x14ac:dyDescent="0.25">
      <c r="A287" s="27"/>
      <c r="G287" s="29"/>
      <c r="H287" s="30"/>
      <c r="I287" s="8"/>
      <c r="J287" s="29"/>
    </row>
    <row r="288" spans="1:10" s="28" customFormat="1" x14ac:dyDescent="0.25">
      <c r="A288" s="27"/>
      <c r="G288" s="29"/>
      <c r="H288" s="30"/>
      <c r="I288" s="8"/>
      <c r="J288" s="29"/>
    </row>
    <row r="289" spans="1:10" s="28" customFormat="1" x14ac:dyDescent="0.25">
      <c r="A289" s="27"/>
      <c r="G289" s="29"/>
      <c r="H289" s="30"/>
      <c r="I289" s="8"/>
      <c r="J289" s="29"/>
    </row>
    <row r="290" spans="1:10" s="28" customFormat="1" x14ac:dyDescent="0.25">
      <c r="A290" s="27"/>
      <c r="G290" s="29"/>
      <c r="H290" s="30"/>
      <c r="I290" s="8"/>
      <c r="J290" s="29"/>
    </row>
    <row r="291" spans="1:10" s="28" customFormat="1" x14ac:dyDescent="0.25">
      <c r="A291" s="27"/>
      <c r="G291" s="29"/>
      <c r="H291" s="30"/>
      <c r="I291" s="8"/>
      <c r="J291" s="29"/>
    </row>
    <row r="292" spans="1:10" s="28" customFormat="1" x14ac:dyDescent="0.25">
      <c r="A292" s="27"/>
      <c r="G292" s="29"/>
      <c r="H292" s="30"/>
      <c r="I292" s="8"/>
      <c r="J292" s="29"/>
    </row>
    <row r="293" spans="1:10" s="28" customFormat="1" x14ac:dyDescent="0.25">
      <c r="A293" s="27"/>
      <c r="G293" s="29"/>
      <c r="H293" s="30"/>
      <c r="I293" s="8"/>
      <c r="J293" s="29"/>
    </row>
    <row r="294" spans="1:10" s="28" customFormat="1" x14ac:dyDescent="0.25">
      <c r="A294" s="27"/>
      <c r="G294" s="29"/>
      <c r="H294" s="30"/>
      <c r="I294" s="8"/>
      <c r="J294" s="29"/>
    </row>
    <row r="295" spans="1:10" s="28" customFormat="1" x14ac:dyDescent="0.25">
      <c r="A295" s="27"/>
      <c r="G295" s="29"/>
      <c r="H295" s="30"/>
      <c r="I295" s="8"/>
      <c r="J295" s="29"/>
    </row>
    <row r="296" spans="1:10" s="28" customFormat="1" x14ac:dyDescent="0.25">
      <c r="A296" s="27"/>
      <c r="G296" s="29"/>
      <c r="H296" s="30"/>
      <c r="I296" s="8"/>
      <c r="J296" s="29"/>
    </row>
    <row r="297" spans="1:10" s="28" customFormat="1" x14ac:dyDescent="0.25">
      <c r="A297" s="27"/>
      <c r="G297" s="29"/>
      <c r="H297" s="30"/>
      <c r="I297" s="8"/>
      <c r="J297" s="29"/>
    </row>
    <row r="298" spans="1:10" s="28" customFormat="1" x14ac:dyDescent="0.25">
      <c r="A298" s="27"/>
      <c r="G298" s="29"/>
      <c r="H298" s="30"/>
      <c r="I298" s="8"/>
      <c r="J298" s="29"/>
    </row>
    <row r="299" spans="1:10" s="28" customFormat="1" x14ac:dyDescent="0.25">
      <c r="A299" s="27"/>
      <c r="G299" s="29"/>
      <c r="H299" s="30"/>
      <c r="I299" s="8"/>
      <c r="J299" s="29"/>
    </row>
    <row r="300" spans="1:10" s="28" customFormat="1" x14ac:dyDescent="0.25">
      <c r="A300" s="27"/>
      <c r="G300" s="29"/>
      <c r="H300" s="30"/>
      <c r="I300" s="8"/>
      <c r="J300" s="29"/>
    </row>
    <row r="301" spans="1:10" s="28" customFormat="1" x14ac:dyDescent="0.25">
      <c r="A301" s="27"/>
      <c r="G301" s="29"/>
      <c r="H301" s="30"/>
      <c r="I301" s="8"/>
      <c r="J301" s="29"/>
    </row>
    <row r="302" spans="1:10" s="28" customFormat="1" x14ac:dyDescent="0.25">
      <c r="A302" s="27"/>
      <c r="G302" s="29"/>
      <c r="H302" s="30"/>
      <c r="I302" s="8"/>
      <c r="J302" s="29"/>
    </row>
    <row r="303" spans="1:10" s="28" customFormat="1" x14ac:dyDescent="0.25">
      <c r="A303" s="27"/>
      <c r="G303" s="29"/>
      <c r="H303" s="30"/>
      <c r="I303" s="8"/>
      <c r="J303" s="29"/>
    </row>
    <row r="304" spans="1:10" s="28" customFormat="1" x14ac:dyDescent="0.25">
      <c r="A304" s="27"/>
      <c r="G304" s="29"/>
      <c r="H304" s="30"/>
      <c r="I304" s="8"/>
      <c r="J304" s="29"/>
    </row>
    <row r="305" spans="1:10" s="28" customFormat="1" x14ac:dyDescent="0.25">
      <c r="A305" s="27"/>
      <c r="G305" s="29"/>
      <c r="H305" s="30"/>
      <c r="I305" s="8"/>
      <c r="J305" s="29"/>
    </row>
    <row r="306" spans="1:10" s="28" customFormat="1" x14ac:dyDescent="0.25">
      <c r="A306" s="27"/>
      <c r="G306" s="29"/>
      <c r="H306" s="30"/>
      <c r="I306" s="8"/>
      <c r="J306" s="29"/>
    </row>
    <row r="307" spans="1:10" s="28" customFormat="1" x14ac:dyDescent="0.25">
      <c r="A307" s="27"/>
      <c r="G307" s="29"/>
      <c r="H307" s="30"/>
      <c r="I307" s="8"/>
      <c r="J307" s="29"/>
    </row>
    <row r="308" spans="1:10" s="28" customFormat="1" x14ac:dyDescent="0.25">
      <c r="A308" s="27"/>
      <c r="G308" s="29"/>
      <c r="H308" s="30"/>
      <c r="I308" s="8"/>
      <c r="J308" s="29"/>
    </row>
    <row r="309" spans="1:10" s="28" customFormat="1" x14ac:dyDescent="0.25">
      <c r="A309" s="27"/>
      <c r="G309" s="29"/>
      <c r="H309" s="30"/>
      <c r="I309" s="8"/>
      <c r="J309" s="29"/>
    </row>
    <row r="310" spans="1:10" s="28" customFormat="1" x14ac:dyDescent="0.25">
      <c r="A310" s="27"/>
      <c r="G310" s="29"/>
      <c r="H310" s="30"/>
      <c r="I310" s="8"/>
      <c r="J310" s="29"/>
    </row>
    <row r="311" spans="1:10" s="28" customFormat="1" x14ac:dyDescent="0.25">
      <c r="A311" s="27"/>
      <c r="G311" s="29"/>
      <c r="H311" s="30"/>
      <c r="I311" s="8"/>
      <c r="J311" s="29"/>
    </row>
    <row r="312" spans="1:10" s="28" customFormat="1" x14ac:dyDescent="0.25">
      <c r="A312" s="27"/>
      <c r="G312" s="29"/>
      <c r="H312" s="30"/>
      <c r="I312" s="8"/>
      <c r="J312" s="29"/>
    </row>
    <row r="313" spans="1:10" s="28" customFormat="1" x14ac:dyDescent="0.25">
      <c r="A313" s="27"/>
      <c r="G313" s="29"/>
      <c r="H313" s="30"/>
      <c r="I313" s="8"/>
      <c r="J313" s="29"/>
    </row>
    <row r="314" spans="1:10" s="28" customFormat="1" x14ac:dyDescent="0.25">
      <c r="A314" s="27"/>
      <c r="G314" s="29"/>
      <c r="H314" s="30"/>
      <c r="I314" s="8"/>
      <c r="J314" s="29"/>
    </row>
    <row r="315" spans="1:10" s="28" customFormat="1" x14ac:dyDescent="0.25">
      <c r="A315" s="27"/>
      <c r="G315" s="29"/>
      <c r="H315" s="30"/>
      <c r="I315" s="8"/>
      <c r="J315" s="29"/>
    </row>
    <row r="316" spans="1:10" s="28" customFormat="1" x14ac:dyDescent="0.25">
      <c r="A316" s="27"/>
      <c r="G316" s="29"/>
      <c r="H316" s="30"/>
      <c r="I316" s="8"/>
      <c r="J316" s="29"/>
    </row>
    <row r="317" spans="1:10" s="28" customFormat="1" x14ac:dyDescent="0.25">
      <c r="A317" s="27"/>
      <c r="G317" s="29"/>
      <c r="H317" s="30"/>
      <c r="I317" s="8"/>
      <c r="J317" s="29"/>
    </row>
    <row r="318" spans="1:10" s="28" customFormat="1" x14ac:dyDescent="0.25">
      <c r="A318" s="27"/>
      <c r="G318" s="29"/>
      <c r="H318" s="30"/>
      <c r="I318" s="8"/>
      <c r="J318" s="29"/>
    </row>
    <row r="319" spans="1:10" s="28" customFormat="1" x14ac:dyDescent="0.25">
      <c r="A319" s="27"/>
      <c r="G319" s="29"/>
      <c r="H319" s="30"/>
      <c r="I319" s="8"/>
      <c r="J319" s="29"/>
    </row>
    <row r="320" spans="1:10" s="28" customFormat="1" x14ac:dyDescent="0.25">
      <c r="A320" s="27"/>
      <c r="G320" s="29"/>
      <c r="H320" s="30"/>
      <c r="I320" s="8"/>
      <c r="J320" s="29"/>
    </row>
    <row r="321" spans="1:10" s="28" customFormat="1" x14ac:dyDescent="0.25">
      <c r="A321" s="27"/>
      <c r="G321" s="29"/>
      <c r="H321" s="30"/>
      <c r="I321" s="8"/>
      <c r="J321" s="29"/>
    </row>
    <row r="322" spans="1:10" s="28" customFormat="1" x14ac:dyDescent="0.25">
      <c r="A322" s="27"/>
      <c r="G322" s="29"/>
      <c r="H322" s="30"/>
      <c r="I322" s="8"/>
      <c r="J322" s="29"/>
    </row>
    <row r="323" spans="1:10" s="28" customFormat="1" x14ac:dyDescent="0.25">
      <c r="A323" s="27"/>
      <c r="G323" s="29"/>
      <c r="H323" s="30"/>
      <c r="I323" s="8"/>
      <c r="J323" s="29"/>
    </row>
    <row r="324" spans="1:10" s="28" customFormat="1" x14ac:dyDescent="0.25">
      <c r="A324" s="27"/>
      <c r="G324" s="29"/>
      <c r="H324" s="30"/>
      <c r="I324" s="8"/>
      <c r="J324" s="29"/>
    </row>
    <row r="325" spans="1:10" s="28" customFormat="1" x14ac:dyDescent="0.25">
      <c r="A325" s="27"/>
      <c r="G325" s="29"/>
      <c r="H325" s="30"/>
      <c r="I325" s="8"/>
      <c r="J325" s="29"/>
    </row>
    <row r="326" spans="1:10" s="28" customFormat="1" x14ac:dyDescent="0.25">
      <c r="A326" s="27"/>
      <c r="G326" s="29"/>
      <c r="H326" s="30"/>
      <c r="I326" s="8"/>
      <c r="J326" s="29"/>
    </row>
    <row r="327" spans="1:10" s="28" customFormat="1" x14ac:dyDescent="0.25">
      <c r="A327" s="27"/>
      <c r="G327" s="29"/>
      <c r="H327" s="30"/>
      <c r="I327" s="8"/>
      <c r="J327" s="29"/>
    </row>
    <row r="328" spans="1:10" s="28" customFormat="1" x14ac:dyDescent="0.25">
      <c r="A328" s="27"/>
      <c r="G328" s="29"/>
      <c r="H328" s="30"/>
      <c r="I328" s="8"/>
      <c r="J328" s="29"/>
    </row>
    <row r="329" spans="1:10" s="28" customFormat="1" x14ac:dyDescent="0.25">
      <c r="A329" s="27"/>
      <c r="G329" s="29"/>
      <c r="H329" s="30"/>
      <c r="I329" s="8"/>
      <c r="J329" s="29"/>
    </row>
    <row r="330" spans="1:10" s="28" customFormat="1" x14ac:dyDescent="0.25">
      <c r="A330" s="27"/>
      <c r="G330" s="29"/>
      <c r="H330" s="30"/>
      <c r="I330" s="8"/>
      <c r="J330" s="29"/>
    </row>
    <row r="331" spans="1:10" s="28" customFormat="1" x14ac:dyDescent="0.25">
      <c r="A331" s="27"/>
      <c r="G331" s="29"/>
      <c r="H331" s="30"/>
      <c r="I331" s="8"/>
      <c r="J331" s="29"/>
    </row>
    <row r="332" spans="1:10" s="28" customFormat="1" x14ac:dyDescent="0.25">
      <c r="A332" s="27"/>
      <c r="G332" s="29"/>
      <c r="H332" s="30"/>
      <c r="I332" s="8"/>
      <c r="J332" s="29"/>
    </row>
    <row r="333" spans="1:10" s="28" customFormat="1" x14ac:dyDescent="0.25">
      <c r="A333" s="27"/>
      <c r="G333" s="29"/>
      <c r="H333" s="30"/>
      <c r="I333" s="8"/>
      <c r="J333" s="29"/>
    </row>
    <row r="334" spans="1:10" s="28" customFormat="1" x14ac:dyDescent="0.25">
      <c r="A334" s="27"/>
      <c r="G334" s="29"/>
      <c r="H334" s="30"/>
      <c r="I334" s="8"/>
      <c r="J334" s="29"/>
    </row>
    <row r="335" spans="1:10" s="28" customFormat="1" x14ac:dyDescent="0.25">
      <c r="A335" s="27"/>
      <c r="G335" s="29"/>
      <c r="H335" s="30"/>
      <c r="I335" s="8"/>
      <c r="J335" s="29"/>
    </row>
    <row r="336" spans="1:10" s="28" customFormat="1" x14ac:dyDescent="0.25">
      <c r="A336" s="27"/>
      <c r="G336" s="29"/>
      <c r="H336" s="30"/>
      <c r="I336" s="8"/>
      <c r="J336" s="29"/>
    </row>
    <row r="337" spans="1:10" s="28" customFormat="1" x14ac:dyDescent="0.25">
      <c r="A337" s="27"/>
      <c r="G337" s="29"/>
      <c r="H337" s="30"/>
      <c r="I337" s="8"/>
      <c r="J337" s="29"/>
    </row>
    <row r="338" spans="1:10" s="28" customFormat="1" x14ac:dyDescent="0.25">
      <c r="A338" s="27"/>
      <c r="G338" s="29"/>
      <c r="H338" s="30"/>
      <c r="I338" s="8"/>
      <c r="J338" s="29"/>
    </row>
    <row r="339" spans="1:10" s="28" customFormat="1" x14ac:dyDescent="0.25">
      <c r="A339" s="27"/>
      <c r="G339" s="29"/>
      <c r="H339" s="30"/>
      <c r="I339" s="8"/>
      <c r="J339" s="29"/>
    </row>
    <row r="340" spans="1:10" s="28" customFormat="1" x14ac:dyDescent="0.25">
      <c r="A340" s="27"/>
      <c r="G340" s="29"/>
      <c r="H340" s="30"/>
      <c r="I340" s="8"/>
      <c r="J340" s="29"/>
    </row>
    <row r="341" spans="1:10" s="28" customFormat="1" x14ac:dyDescent="0.25">
      <c r="A341" s="27"/>
      <c r="G341" s="29"/>
      <c r="H341" s="30"/>
      <c r="I341" s="8"/>
      <c r="J341" s="29"/>
    </row>
    <row r="342" spans="1:10" s="28" customFormat="1" x14ac:dyDescent="0.25">
      <c r="A342" s="27"/>
      <c r="G342" s="29"/>
      <c r="H342" s="30"/>
      <c r="I342" s="8"/>
      <c r="J342" s="29"/>
    </row>
    <row r="343" spans="1:10" s="28" customFormat="1" x14ac:dyDescent="0.25">
      <c r="A343" s="27"/>
      <c r="G343" s="29"/>
      <c r="H343" s="30"/>
      <c r="I343" s="8"/>
      <c r="J343" s="29"/>
    </row>
    <row r="344" spans="1:10" s="28" customFormat="1" x14ac:dyDescent="0.25">
      <c r="A344" s="27"/>
      <c r="G344" s="29"/>
      <c r="H344" s="30"/>
      <c r="I344" s="8"/>
      <c r="J344" s="29"/>
    </row>
    <row r="345" spans="1:10" s="28" customFormat="1" x14ac:dyDescent="0.25">
      <c r="A345" s="27"/>
      <c r="G345" s="29"/>
      <c r="H345" s="30"/>
      <c r="I345" s="8"/>
      <c r="J345" s="29"/>
    </row>
    <row r="346" spans="1:10" s="28" customFormat="1" x14ac:dyDescent="0.25">
      <c r="A346" s="27"/>
      <c r="G346" s="29"/>
      <c r="H346" s="30"/>
      <c r="I346" s="8"/>
      <c r="J346" s="29"/>
    </row>
    <row r="347" spans="1:10" s="28" customFormat="1" x14ac:dyDescent="0.25">
      <c r="A347" s="27"/>
      <c r="G347" s="29"/>
      <c r="H347" s="30"/>
      <c r="I347" s="8"/>
      <c r="J347" s="29"/>
    </row>
    <row r="348" spans="1:10" s="28" customFormat="1" x14ac:dyDescent="0.25">
      <c r="A348" s="27"/>
      <c r="G348" s="29"/>
      <c r="H348" s="30"/>
      <c r="I348" s="8"/>
      <c r="J348" s="29"/>
    </row>
    <row r="349" spans="1:10" s="28" customFormat="1" x14ac:dyDescent="0.25">
      <c r="A349" s="27"/>
      <c r="G349" s="29"/>
      <c r="H349" s="30"/>
      <c r="I349" s="8"/>
      <c r="J349" s="29"/>
    </row>
    <row r="350" spans="1:10" s="28" customFormat="1" x14ac:dyDescent="0.25">
      <c r="A350" s="27"/>
      <c r="G350" s="29"/>
      <c r="H350" s="30"/>
      <c r="I350" s="8"/>
      <c r="J350" s="29"/>
    </row>
    <row r="351" spans="1:10" s="28" customFormat="1" x14ac:dyDescent="0.25">
      <c r="A351" s="27"/>
      <c r="G351" s="29"/>
      <c r="H351" s="30"/>
      <c r="I351" s="8"/>
      <c r="J351" s="29"/>
    </row>
    <row r="352" spans="1:10" s="28" customFormat="1" x14ac:dyDescent="0.25">
      <c r="A352" s="27"/>
      <c r="G352" s="29"/>
      <c r="H352" s="30"/>
      <c r="I352" s="8"/>
      <c r="J352" s="29"/>
    </row>
    <row r="353" spans="1:10" s="28" customFormat="1" x14ac:dyDescent="0.25">
      <c r="A353" s="27"/>
      <c r="G353" s="29"/>
      <c r="H353" s="30"/>
      <c r="I353" s="8"/>
      <c r="J353" s="29"/>
    </row>
    <row r="354" spans="1:10" s="28" customFormat="1" x14ac:dyDescent="0.25">
      <c r="A354" s="27"/>
      <c r="G354" s="29"/>
      <c r="H354" s="30"/>
      <c r="I354" s="8"/>
      <c r="J354" s="29"/>
    </row>
    <row r="355" spans="1:10" s="28" customFormat="1" x14ac:dyDescent="0.25">
      <c r="A355" s="27"/>
      <c r="G355" s="29"/>
      <c r="H355" s="30"/>
      <c r="I355" s="8"/>
      <c r="J355" s="29"/>
    </row>
    <row r="356" spans="1:10" s="28" customFormat="1" x14ac:dyDescent="0.25">
      <c r="A356" s="27"/>
      <c r="G356" s="29"/>
      <c r="H356" s="30"/>
      <c r="I356" s="8"/>
      <c r="J356" s="29"/>
    </row>
    <row r="357" spans="1:10" s="28" customFormat="1" x14ac:dyDescent="0.25">
      <c r="A357" s="27"/>
      <c r="G357" s="29"/>
      <c r="H357" s="30"/>
      <c r="I357" s="8"/>
      <c r="J357" s="29"/>
    </row>
    <row r="358" spans="1:10" s="28" customFormat="1" x14ac:dyDescent="0.25">
      <c r="A358" s="27"/>
      <c r="G358" s="29"/>
      <c r="H358" s="30"/>
      <c r="I358" s="8"/>
      <c r="J358" s="29"/>
    </row>
    <row r="359" spans="1:10" s="28" customFormat="1" x14ac:dyDescent="0.25">
      <c r="A359" s="27"/>
      <c r="G359" s="29"/>
      <c r="H359" s="30"/>
      <c r="I359" s="8"/>
      <c r="J359" s="29"/>
    </row>
    <row r="360" spans="1:10" s="28" customFormat="1" x14ac:dyDescent="0.25">
      <c r="A360" s="27"/>
      <c r="G360" s="29"/>
      <c r="H360" s="30"/>
      <c r="I360" s="8"/>
      <c r="J360" s="29"/>
    </row>
    <row r="361" spans="1:10" s="28" customFormat="1" x14ac:dyDescent="0.25">
      <c r="A361" s="27"/>
      <c r="G361" s="29"/>
      <c r="H361" s="30"/>
      <c r="I361" s="8"/>
      <c r="J361" s="29"/>
    </row>
    <row r="362" spans="1:10" s="28" customFormat="1" x14ac:dyDescent="0.25">
      <c r="A362" s="27"/>
      <c r="G362" s="29"/>
      <c r="H362" s="30"/>
      <c r="I362" s="8"/>
      <c r="J362" s="29"/>
    </row>
    <row r="363" spans="1:10" s="28" customFormat="1" x14ac:dyDescent="0.25">
      <c r="A363" s="27"/>
      <c r="G363" s="29"/>
      <c r="H363" s="30"/>
      <c r="I363" s="8"/>
      <c r="J363" s="29"/>
    </row>
    <row r="364" spans="1:10" s="28" customFormat="1" x14ac:dyDescent="0.25">
      <c r="A364" s="27"/>
      <c r="G364" s="29"/>
      <c r="H364" s="30"/>
      <c r="I364" s="8"/>
      <c r="J364" s="29"/>
    </row>
    <row r="365" spans="1:10" s="28" customFormat="1" x14ac:dyDescent="0.25">
      <c r="A365" s="27"/>
      <c r="G365" s="29"/>
      <c r="H365" s="30"/>
      <c r="I365" s="8"/>
      <c r="J365" s="29"/>
    </row>
    <row r="366" spans="1:10" s="28" customFormat="1" x14ac:dyDescent="0.25">
      <c r="A366" s="27"/>
      <c r="G366" s="29"/>
      <c r="H366" s="30"/>
      <c r="I366" s="8"/>
      <c r="J366" s="29"/>
    </row>
    <row r="367" spans="1:10" s="28" customFormat="1" x14ac:dyDescent="0.25">
      <c r="A367" s="27"/>
      <c r="G367" s="29"/>
      <c r="H367" s="30"/>
      <c r="I367" s="8"/>
      <c r="J367" s="29"/>
    </row>
    <row r="368" spans="1:10" s="28" customFormat="1" x14ac:dyDescent="0.25">
      <c r="A368" s="27"/>
      <c r="G368" s="29"/>
      <c r="H368" s="30"/>
      <c r="I368" s="8"/>
      <c r="J368" s="29"/>
    </row>
    <row r="369" spans="1:10" s="28" customFormat="1" x14ac:dyDescent="0.25">
      <c r="A369" s="27"/>
      <c r="G369" s="29"/>
      <c r="H369" s="30"/>
      <c r="I369" s="8"/>
      <c r="J369" s="29"/>
    </row>
    <row r="370" spans="1:10" s="28" customFormat="1" x14ac:dyDescent="0.25">
      <c r="A370" s="27"/>
      <c r="G370" s="29"/>
      <c r="H370" s="30"/>
      <c r="I370" s="8"/>
      <c r="J370" s="29"/>
    </row>
    <row r="371" spans="1:10" s="28" customFormat="1" x14ac:dyDescent="0.25">
      <c r="A371" s="27"/>
      <c r="G371" s="29"/>
      <c r="H371" s="30"/>
      <c r="I371" s="8"/>
      <c r="J371" s="29"/>
    </row>
    <row r="372" spans="1:10" s="28" customFormat="1" x14ac:dyDescent="0.25">
      <c r="A372" s="27"/>
      <c r="G372" s="29"/>
      <c r="H372" s="30"/>
      <c r="I372" s="8"/>
      <c r="J372" s="29"/>
    </row>
    <row r="373" spans="1:10" s="28" customFormat="1" x14ac:dyDescent="0.25">
      <c r="A373" s="27"/>
      <c r="G373" s="29"/>
      <c r="H373" s="30"/>
      <c r="I373" s="8"/>
      <c r="J373" s="29"/>
    </row>
    <row r="374" spans="1:10" s="28" customFormat="1" x14ac:dyDescent="0.25">
      <c r="A374" s="27"/>
      <c r="G374" s="29"/>
      <c r="H374" s="30"/>
      <c r="I374" s="8"/>
      <c r="J374" s="29"/>
    </row>
    <row r="375" spans="1:10" s="28" customFormat="1" x14ac:dyDescent="0.25">
      <c r="A375" s="27"/>
      <c r="G375" s="29"/>
      <c r="H375" s="30"/>
      <c r="I375" s="8"/>
      <c r="J375" s="29"/>
    </row>
    <row r="376" spans="1:10" s="28" customFormat="1" x14ac:dyDescent="0.25">
      <c r="A376" s="27"/>
      <c r="G376" s="29"/>
      <c r="H376" s="30"/>
      <c r="I376" s="8"/>
      <c r="J376" s="29"/>
    </row>
    <row r="377" spans="1:10" s="28" customFormat="1" x14ac:dyDescent="0.25">
      <c r="A377" s="27"/>
      <c r="G377" s="29"/>
      <c r="H377" s="30"/>
      <c r="I377" s="8"/>
      <c r="J377" s="29"/>
    </row>
    <row r="378" spans="1:10" s="28" customFormat="1" x14ac:dyDescent="0.25">
      <c r="A378" s="27"/>
      <c r="G378" s="29"/>
      <c r="H378" s="30"/>
      <c r="I378" s="8"/>
      <c r="J378" s="29"/>
    </row>
    <row r="379" spans="1:10" s="28" customFormat="1" x14ac:dyDescent="0.25">
      <c r="A379" s="27"/>
      <c r="G379" s="29"/>
      <c r="H379" s="30"/>
      <c r="I379" s="8"/>
      <c r="J379" s="29"/>
    </row>
    <row r="380" spans="1:10" s="28" customFormat="1" x14ac:dyDescent="0.25">
      <c r="A380" s="27"/>
      <c r="G380" s="29"/>
      <c r="H380" s="30"/>
      <c r="I380" s="8"/>
      <c r="J380" s="29"/>
    </row>
    <row r="381" spans="1:10" s="28" customFormat="1" x14ac:dyDescent="0.25">
      <c r="A381" s="27"/>
      <c r="G381" s="29"/>
      <c r="H381" s="30"/>
      <c r="I381" s="8"/>
      <c r="J381" s="29"/>
    </row>
    <row r="382" spans="1:10" s="28" customFormat="1" x14ac:dyDescent="0.25">
      <c r="A382" s="27"/>
      <c r="G382" s="29"/>
      <c r="H382" s="30"/>
      <c r="I382" s="8"/>
      <c r="J382" s="29"/>
    </row>
    <row r="383" spans="1:10" s="28" customFormat="1" x14ac:dyDescent="0.25">
      <c r="A383" s="27"/>
      <c r="G383" s="29"/>
      <c r="H383" s="30"/>
      <c r="I383" s="8"/>
      <c r="J383" s="29"/>
    </row>
    <row r="384" spans="1:10" s="28" customFormat="1" x14ac:dyDescent="0.25">
      <c r="A384" s="27"/>
      <c r="G384" s="29"/>
      <c r="H384" s="30"/>
      <c r="I384" s="8"/>
      <c r="J384" s="29"/>
    </row>
    <row r="385" spans="1:10" s="28" customFormat="1" x14ac:dyDescent="0.25">
      <c r="A385" s="27"/>
      <c r="G385" s="29"/>
      <c r="H385" s="30"/>
      <c r="I385" s="8"/>
      <c r="J385" s="29"/>
    </row>
    <row r="386" spans="1:10" s="28" customFormat="1" x14ac:dyDescent="0.25">
      <c r="A386" s="27"/>
      <c r="G386" s="29"/>
      <c r="H386" s="30"/>
      <c r="I386" s="8"/>
      <c r="J386" s="29"/>
    </row>
    <row r="387" spans="1:10" s="28" customFormat="1" x14ac:dyDescent="0.25">
      <c r="A387" s="27"/>
      <c r="G387" s="29"/>
      <c r="H387" s="30"/>
      <c r="I387" s="8"/>
      <c r="J387" s="29"/>
    </row>
    <row r="388" spans="1:10" s="28" customFormat="1" x14ac:dyDescent="0.25">
      <c r="A388" s="27"/>
      <c r="G388" s="29"/>
      <c r="H388" s="30"/>
      <c r="I388" s="8"/>
      <c r="J388" s="29"/>
    </row>
    <row r="389" spans="1:10" s="28" customFormat="1" x14ac:dyDescent="0.25">
      <c r="A389" s="27"/>
      <c r="G389" s="29"/>
      <c r="H389" s="30"/>
      <c r="I389" s="8"/>
      <c r="J389" s="29"/>
    </row>
    <row r="390" spans="1:10" s="28" customFormat="1" x14ac:dyDescent="0.25">
      <c r="A390" s="27"/>
      <c r="G390" s="29"/>
      <c r="H390" s="30"/>
      <c r="I390" s="8"/>
      <c r="J390" s="29"/>
    </row>
    <row r="391" spans="1:10" s="28" customFormat="1" x14ac:dyDescent="0.25">
      <c r="A391" s="27"/>
      <c r="G391" s="29"/>
      <c r="H391" s="30"/>
      <c r="I391" s="8"/>
      <c r="J391" s="29"/>
    </row>
    <row r="392" spans="1:10" s="28" customFormat="1" x14ac:dyDescent="0.25">
      <c r="A392" s="27"/>
      <c r="G392" s="29"/>
      <c r="H392" s="30"/>
      <c r="I392" s="8"/>
      <c r="J392" s="29"/>
    </row>
    <row r="393" spans="1:10" s="28" customFormat="1" x14ac:dyDescent="0.25">
      <c r="A393" s="27"/>
      <c r="G393" s="29"/>
      <c r="H393" s="30"/>
      <c r="I393" s="8"/>
      <c r="J393" s="29"/>
    </row>
    <row r="394" spans="1:10" s="28" customFormat="1" x14ac:dyDescent="0.25">
      <c r="A394" s="27"/>
      <c r="G394" s="29"/>
      <c r="H394" s="30"/>
      <c r="I394" s="8"/>
      <c r="J394" s="29"/>
    </row>
    <row r="395" spans="1:10" s="28" customFormat="1" x14ac:dyDescent="0.25">
      <c r="A395" s="27"/>
      <c r="G395" s="29"/>
      <c r="H395" s="30"/>
      <c r="I395" s="8"/>
      <c r="J395" s="29"/>
    </row>
    <row r="396" spans="1:10" s="28" customFormat="1" x14ac:dyDescent="0.25">
      <c r="A396" s="27"/>
      <c r="G396" s="29"/>
      <c r="H396" s="30"/>
      <c r="I396" s="8"/>
      <c r="J396" s="29"/>
    </row>
    <row r="397" spans="1:10" s="28" customFormat="1" x14ac:dyDescent="0.25">
      <c r="A397" s="27"/>
      <c r="G397" s="29"/>
      <c r="H397" s="30"/>
      <c r="I397" s="8"/>
      <c r="J397" s="29"/>
    </row>
    <row r="398" spans="1:10" s="28" customFormat="1" x14ac:dyDescent="0.25">
      <c r="A398" s="27"/>
      <c r="G398" s="29"/>
      <c r="H398" s="30"/>
      <c r="I398" s="8"/>
      <c r="J398" s="29"/>
    </row>
    <row r="399" spans="1:10" s="28" customFormat="1" x14ac:dyDescent="0.25">
      <c r="A399" s="27"/>
      <c r="G399" s="29"/>
      <c r="H399" s="30"/>
      <c r="I399" s="8"/>
      <c r="J399" s="29"/>
    </row>
    <row r="400" spans="1:10" s="28" customFormat="1" x14ac:dyDescent="0.25">
      <c r="A400" s="27"/>
      <c r="G400" s="29"/>
      <c r="H400" s="30"/>
      <c r="I400" s="8"/>
      <c r="J400" s="29"/>
    </row>
    <row r="401" spans="1:10" s="28" customFormat="1" x14ac:dyDescent="0.25">
      <c r="A401" s="27"/>
      <c r="G401" s="29"/>
      <c r="H401" s="30"/>
      <c r="I401" s="8"/>
      <c r="J401" s="29"/>
    </row>
    <row r="402" spans="1:10" s="28" customFormat="1" x14ac:dyDescent="0.25">
      <c r="A402" s="27"/>
      <c r="G402" s="29"/>
      <c r="H402" s="30"/>
      <c r="I402" s="8"/>
      <c r="J402" s="29"/>
    </row>
    <row r="403" spans="1:10" s="28" customFormat="1" x14ac:dyDescent="0.25">
      <c r="A403" s="27"/>
      <c r="G403" s="29"/>
      <c r="H403" s="30"/>
      <c r="I403" s="8"/>
      <c r="J403" s="29"/>
    </row>
    <row r="404" spans="1:10" s="28" customFormat="1" x14ac:dyDescent="0.25">
      <c r="A404" s="27"/>
      <c r="G404" s="29"/>
      <c r="H404" s="30"/>
      <c r="I404" s="8"/>
      <c r="J404" s="29"/>
    </row>
    <row r="405" spans="1:10" s="28" customFormat="1" x14ac:dyDescent="0.25">
      <c r="A405" s="27"/>
      <c r="G405" s="29"/>
      <c r="H405" s="30"/>
      <c r="I405" s="8"/>
      <c r="J405" s="29"/>
    </row>
    <row r="406" spans="1:10" s="28" customFormat="1" x14ac:dyDescent="0.25">
      <c r="A406" s="27"/>
      <c r="G406" s="29"/>
      <c r="H406" s="30"/>
      <c r="I406" s="8"/>
      <c r="J406" s="29"/>
    </row>
    <row r="407" spans="1:10" s="28" customFormat="1" x14ac:dyDescent="0.25">
      <c r="A407" s="27"/>
      <c r="G407" s="29"/>
      <c r="H407" s="30"/>
      <c r="I407" s="8"/>
      <c r="J407" s="29"/>
    </row>
    <row r="408" spans="1:10" s="28" customFormat="1" x14ac:dyDescent="0.25">
      <c r="A408" s="27"/>
      <c r="G408" s="29"/>
      <c r="H408" s="30"/>
      <c r="I408" s="8"/>
      <c r="J408" s="29"/>
    </row>
    <row r="409" spans="1:10" s="28" customFormat="1" x14ac:dyDescent="0.25">
      <c r="A409" s="27"/>
      <c r="G409" s="29"/>
      <c r="H409" s="30"/>
      <c r="I409" s="8"/>
      <c r="J409" s="29"/>
    </row>
    <row r="410" spans="1:10" s="28" customFormat="1" x14ac:dyDescent="0.25">
      <c r="A410" s="27"/>
      <c r="G410" s="29"/>
      <c r="H410" s="30"/>
      <c r="I410" s="8"/>
      <c r="J410" s="29"/>
    </row>
    <row r="411" spans="1:10" s="28" customFormat="1" x14ac:dyDescent="0.25">
      <c r="A411" s="27"/>
      <c r="G411" s="29"/>
      <c r="H411" s="30"/>
      <c r="I411" s="8"/>
      <c r="J411" s="29"/>
    </row>
    <row r="412" spans="1:10" s="28" customFormat="1" x14ac:dyDescent="0.25">
      <c r="A412" s="27"/>
      <c r="G412" s="29"/>
      <c r="H412" s="30"/>
      <c r="I412" s="8"/>
      <c r="J412" s="29"/>
    </row>
    <row r="413" spans="1:10" s="28" customFormat="1" x14ac:dyDescent="0.25">
      <c r="A413" s="27"/>
      <c r="G413" s="29"/>
      <c r="H413" s="30"/>
      <c r="I413" s="8"/>
      <c r="J413" s="29"/>
    </row>
    <row r="414" spans="1:10" s="28" customFormat="1" x14ac:dyDescent="0.25">
      <c r="A414" s="27"/>
      <c r="G414" s="29"/>
      <c r="H414" s="30"/>
      <c r="I414" s="8"/>
      <c r="J414" s="29"/>
    </row>
    <row r="415" spans="1:10" s="28" customFormat="1" x14ac:dyDescent="0.25">
      <c r="A415" s="27"/>
      <c r="G415" s="29"/>
      <c r="H415" s="30"/>
      <c r="I415" s="8"/>
      <c r="J415" s="29"/>
    </row>
    <row r="416" spans="1:10" s="28" customFormat="1" x14ac:dyDescent="0.25">
      <c r="A416" s="27"/>
      <c r="G416" s="29"/>
      <c r="H416" s="30"/>
      <c r="I416" s="8"/>
      <c r="J416" s="29"/>
    </row>
    <row r="417" spans="1:10" s="28" customFormat="1" x14ac:dyDescent="0.25">
      <c r="A417" s="27"/>
      <c r="G417" s="29"/>
      <c r="H417" s="30"/>
      <c r="I417" s="8"/>
      <c r="J417" s="29"/>
    </row>
    <row r="418" spans="1:10" s="28" customFormat="1" x14ac:dyDescent="0.25">
      <c r="A418" s="27"/>
      <c r="G418" s="29"/>
      <c r="H418" s="30"/>
      <c r="I418" s="8"/>
      <c r="J418" s="29"/>
    </row>
    <row r="419" spans="1:10" s="28" customFormat="1" x14ac:dyDescent="0.25">
      <c r="A419" s="27"/>
      <c r="G419" s="29"/>
      <c r="H419" s="30"/>
      <c r="I419" s="8"/>
      <c r="J419" s="29"/>
    </row>
    <row r="420" spans="1:10" s="28" customFormat="1" x14ac:dyDescent="0.25">
      <c r="A420" s="27"/>
      <c r="G420" s="29"/>
      <c r="H420" s="30"/>
      <c r="I420" s="8"/>
      <c r="J420" s="29"/>
    </row>
    <row r="421" spans="1:10" s="28" customFormat="1" x14ac:dyDescent="0.25">
      <c r="A421" s="27"/>
      <c r="G421" s="29"/>
      <c r="H421" s="30"/>
      <c r="I421" s="8"/>
      <c r="J421" s="29"/>
    </row>
    <row r="422" spans="1:10" s="28" customFormat="1" x14ac:dyDescent="0.25">
      <c r="A422" s="27"/>
      <c r="G422" s="29"/>
      <c r="H422" s="30"/>
      <c r="I422" s="8"/>
      <c r="J422" s="29"/>
    </row>
    <row r="423" spans="1:10" s="28" customFormat="1" x14ac:dyDescent="0.25">
      <c r="A423" s="27"/>
      <c r="G423" s="29"/>
      <c r="H423" s="30"/>
      <c r="I423" s="8"/>
      <c r="J423" s="29"/>
    </row>
    <row r="424" spans="1:10" s="28" customFormat="1" x14ac:dyDescent="0.25">
      <c r="A424" s="27"/>
      <c r="G424" s="29"/>
      <c r="H424" s="30"/>
      <c r="I424" s="8"/>
      <c r="J424" s="29"/>
    </row>
    <row r="425" spans="1:10" s="28" customFormat="1" x14ac:dyDescent="0.25">
      <c r="A425" s="27"/>
      <c r="G425" s="29"/>
      <c r="H425" s="30"/>
      <c r="I425" s="8"/>
      <c r="J425" s="29"/>
    </row>
    <row r="426" spans="1:10" s="28" customFormat="1" x14ac:dyDescent="0.25">
      <c r="A426" s="27"/>
      <c r="G426" s="29"/>
      <c r="H426" s="30"/>
      <c r="I426" s="8"/>
      <c r="J426" s="29"/>
    </row>
    <row r="427" spans="1:10" s="28" customFormat="1" x14ac:dyDescent="0.25">
      <c r="A427" s="27"/>
      <c r="G427" s="29"/>
      <c r="H427" s="30"/>
      <c r="I427" s="8"/>
      <c r="J427" s="29"/>
    </row>
    <row r="428" spans="1:10" s="28" customFormat="1" x14ac:dyDescent="0.25">
      <c r="A428" s="27"/>
      <c r="G428" s="29"/>
      <c r="H428" s="30"/>
      <c r="I428" s="8"/>
      <c r="J428" s="29"/>
    </row>
    <row r="429" spans="1:10" s="28" customFormat="1" x14ac:dyDescent="0.25">
      <c r="A429" s="27"/>
      <c r="G429" s="29"/>
      <c r="H429" s="30"/>
      <c r="I429" s="8"/>
      <c r="J429" s="29"/>
    </row>
    <row r="430" spans="1:10" s="28" customFormat="1" x14ac:dyDescent="0.25">
      <c r="A430" s="27"/>
      <c r="G430" s="29"/>
      <c r="H430" s="30"/>
      <c r="I430" s="8"/>
      <c r="J430" s="29"/>
    </row>
    <row r="431" spans="1:10" s="28" customFormat="1" x14ac:dyDescent="0.25">
      <c r="A431" s="27"/>
      <c r="G431" s="29"/>
      <c r="H431" s="30"/>
      <c r="I431" s="8"/>
      <c r="J431" s="29"/>
    </row>
    <row r="432" spans="1:10" s="28" customFormat="1" x14ac:dyDescent="0.25">
      <c r="A432" s="27"/>
      <c r="G432" s="29"/>
      <c r="H432" s="30"/>
      <c r="I432" s="8"/>
      <c r="J432" s="29"/>
    </row>
    <row r="433" spans="1:10" s="28" customFormat="1" x14ac:dyDescent="0.25">
      <c r="A433" s="27"/>
      <c r="G433" s="29"/>
      <c r="H433" s="30"/>
      <c r="I433" s="8"/>
      <c r="J433" s="29"/>
    </row>
    <row r="434" spans="1:10" s="28" customFormat="1" x14ac:dyDescent="0.25">
      <c r="A434" s="27"/>
      <c r="G434" s="29"/>
      <c r="H434" s="30"/>
      <c r="I434" s="8"/>
      <c r="J434" s="29"/>
    </row>
    <row r="435" spans="1:10" s="28" customFormat="1" x14ac:dyDescent="0.25">
      <c r="A435" s="27"/>
      <c r="G435" s="29"/>
      <c r="H435" s="30"/>
      <c r="I435" s="8"/>
      <c r="J435" s="29"/>
    </row>
    <row r="436" spans="1:10" s="28" customFormat="1" x14ac:dyDescent="0.25">
      <c r="A436" s="27"/>
      <c r="G436" s="29"/>
      <c r="H436" s="30"/>
      <c r="I436" s="8"/>
      <c r="J436" s="29"/>
    </row>
    <row r="437" spans="1:10" s="28" customFormat="1" x14ac:dyDescent="0.25">
      <c r="A437" s="27"/>
      <c r="G437" s="29"/>
      <c r="H437" s="30"/>
      <c r="I437" s="8"/>
      <c r="J437" s="29"/>
    </row>
    <row r="438" spans="1:10" s="28" customFormat="1" x14ac:dyDescent="0.25">
      <c r="A438" s="27"/>
      <c r="G438" s="29"/>
      <c r="H438" s="30"/>
      <c r="I438" s="8"/>
      <c r="J438" s="29"/>
    </row>
    <row r="439" spans="1:10" s="28" customFormat="1" x14ac:dyDescent="0.25">
      <c r="A439" s="27"/>
      <c r="G439" s="29"/>
      <c r="H439" s="30"/>
      <c r="I439" s="8"/>
      <c r="J439" s="29"/>
    </row>
    <row r="440" spans="1:10" s="28" customFormat="1" x14ac:dyDescent="0.25">
      <c r="A440" s="27"/>
      <c r="G440" s="29"/>
      <c r="H440" s="30"/>
      <c r="I440" s="8"/>
      <c r="J440" s="29"/>
    </row>
    <row r="441" spans="1:10" s="28" customFormat="1" x14ac:dyDescent="0.25">
      <c r="A441" s="27"/>
      <c r="G441" s="29"/>
      <c r="H441" s="30"/>
      <c r="I441" s="8"/>
      <c r="J441" s="29"/>
    </row>
    <row r="442" spans="1:10" s="28" customFormat="1" x14ac:dyDescent="0.25">
      <c r="A442" s="27"/>
      <c r="G442" s="29"/>
      <c r="H442" s="30"/>
      <c r="I442" s="8"/>
      <c r="J442" s="29"/>
    </row>
    <row r="443" spans="1:10" s="28" customFormat="1" x14ac:dyDescent="0.25">
      <c r="A443" s="27"/>
      <c r="G443" s="29"/>
      <c r="H443" s="30"/>
      <c r="I443" s="8"/>
      <c r="J443" s="29"/>
    </row>
    <row r="444" spans="1:10" s="28" customFormat="1" x14ac:dyDescent="0.25">
      <c r="A444" s="27"/>
      <c r="G444" s="29"/>
      <c r="H444" s="30"/>
      <c r="I444" s="8"/>
      <c r="J444" s="29"/>
    </row>
    <row r="445" spans="1:10" s="28" customFormat="1" x14ac:dyDescent="0.25">
      <c r="A445" s="27"/>
      <c r="G445" s="29"/>
      <c r="H445" s="30"/>
      <c r="I445" s="8"/>
      <c r="J445" s="29"/>
    </row>
    <row r="446" spans="1:10" s="28" customFormat="1" x14ac:dyDescent="0.25">
      <c r="A446" s="27"/>
      <c r="G446" s="29"/>
      <c r="H446" s="30"/>
      <c r="I446" s="8"/>
      <c r="J446" s="29"/>
    </row>
    <row r="447" spans="1:10" s="28" customFormat="1" x14ac:dyDescent="0.25">
      <c r="A447" s="27"/>
      <c r="G447" s="29"/>
      <c r="H447" s="30"/>
      <c r="I447" s="8"/>
      <c r="J447" s="29"/>
    </row>
    <row r="448" spans="1:10" s="28" customFormat="1" x14ac:dyDescent="0.25">
      <c r="A448" s="27"/>
      <c r="G448" s="29"/>
      <c r="H448" s="30"/>
      <c r="I448" s="8"/>
      <c r="J448" s="29"/>
    </row>
    <row r="449" spans="1:10" s="28" customFormat="1" x14ac:dyDescent="0.25">
      <c r="A449" s="27"/>
      <c r="G449" s="29"/>
      <c r="H449" s="30"/>
      <c r="I449" s="8"/>
      <c r="J449" s="29"/>
    </row>
    <row r="450" spans="1:10" s="28" customFormat="1" x14ac:dyDescent="0.25">
      <c r="A450" s="27"/>
      <c r="G450" s="29"/>
      <c r="H450" s="30"/>
      <c r="I450" s="8"/>
      <c r="J450" s="29"/>
    </row>
    <row r="451" spans="1:10" s="28" customFormat="1" x14ac:dyDescent="0.25">
      <c r="A451" s="27"/>
      <c r="G451" s="29"/>
      <c r="H451" s="30"/>
      <c r="I451" s="8"/>
      <c r="J451" s="29"/>
    </row>
    <row r="452" spans="1:10" s="28" customFormat="1" x14ac:dyDescent="0.25">
      <c r="A452" s="27"/>
      <c r="G452" s="29"/>
      <c r="H452" s="30"/>
      <c r="I452" s="8"/>
      <c r="J452" s="29"/>
    </row>
    <row r="453" spans="1:10" s="28" customFormat="1" x14ac:dyDescent="0.25">
      <c r="A453" s="27"/>
      <c r="G453" s="29"/>
      <c r="H453" s="30"/>
      <c r="I453" s="8"/>
      <c r="J453" s="29"/>
    </row>
    <row r="454" spans="1:10" s="28" customFormat="1" x14ac:dyDescent="0.25">
      <c r="A454" s="27"/>
      <c r="G454" s="29"/>
      <c r="H454" s="30"/>
      <c r="I454" s="8"/>
      <c r="J454" s="29"/>
    </row>
    <row r="455" spans="1:10" s="28" customFormat="1" x14ac:dyDescent="0.25">
      <c r="A455" s="27"/>
      <c r="G455" s="29"/>
      <c r="H455" s="30"/>
      <c r="I455" s="8"/>
      <c r="J455" s="29"/>
    </row>
    <row r="456" spans="1:10" s="28" customFormat="1" x14ac:dyDescent="0.25">
      <c r="A456" s="27"/>
      <c r="G456" s="29"/>
      <c r="H456" s="30"/>
      <c r="I456" s="8"/>
      <c r="J456" s="29"/>
    </row>
    <row r="457" spans="1:10" s="28" customFormat="1" x14ac:dyDescent="0.25">
      <c r="A457" s="27"/>
      <c r="G457" s="29"/>
      <c r="H457" s="30"/>
      <c r="I457" s="8"/>
      <c r="J457" s="29"/>
    </row>
    <row r="458" spans="1:10" s="28" customFormat="1" x14ac:dyDescent="0.25">
      <c r="A458" s="27"/>
      <c r="G458" s="29"/>
      <c r="H458" s="30"/>
      <c r="I458" s="8"/>
      <c r="J458" s="29"/>
    </row>
    <row r="459" spans="1:10" s="28" customFormat="1" x14ac:dyDescent="0.25">
      <c r="A459" s="27"/>
      <c r="G459" s="29"/>
      <c r="H459" s="30"/>
      <c r="I459" s="8"/>
      <c r="J459" s="29"/>
    </row>
    <row r="460" spans="1:10" s="28" customFormat="1" x14ac:dyDescent="0.25">
      <c r="A460" s="27"/>
      <c r="G460" s="29"/>
      <c r="H460" s="30"/>
      <c r="I460" s="8"/>
      <c r="J460" s="29"/>
    </row>
    <row r="461" spans="1:10" s="28" customFormat="1" x14ac:dyDescent="0.25">
      <c r="A461" s="27"/>
      <c r="G461" s="29"/>
      <c r="H461" s="30"/>
      <c r="I461" s="8"/>
      <c r="J461" s="29"/>
    </row>
    <row r="462" spans="1:10" s="28" customFormat="1" x14ac:dyDescent="0.25">
      <c r="A462" s="27"/>
      <c r="G462" s="29"/>
      <c r="H462" s="30"/>
      <c r="I462" s="8"/>
      <c r="J462" s="29"/>
    </row>
    <row r="463" spans="1:10" s="28" customFormat="1" x14ac:dyDescent="0.25">
      <c r="A463" s="27"/>
      <c r="G463" s="29"/>
      <c r="H463" s="30"/>
      <c r="I463" s="8"/>
      <c r="J463" s="29"/>
    </row>
    <row r="464" spans="1:10" s="28" customFormat="1" x14ac:dyDescent="0.25">
      <c r="A464" s="27"/>
      <c r="G464" s="29"/>
      <c r="H464" s="30"/>
      <c r="I464" s="8"/>
      <c r="J464" s="29"/>
    </row>
    <row r="465" spans="1:10" s="28" customFormat="1" x14ac:dyDescent="0.25">
      <c r="A465" s="27"/>
      <c r="G465" s="29"/>
      <c r="H465" s="30"/>
      <c r="I465" s="8"/>
      <c r="J465" s="29"/>
    </row>
    <row r="466" spans="1:10" s="28" customFormat="1" x14ac:dyDescent="0.25">
      <c r="A466" s="27"/>
      <c r="G466" s="29"/>
      <c r="H466" s="30"/>
      <c r="I466" s="8"/>
      <c r="J466" s="29"/>
    </row>
    <row r="467" spans="1:10" s="28" customFormat="1" x14ac:dyDescent="0.25">
      <c r="A467" s="27"/>
      <c r="G467" s="29"/>
      <c r="H467" s="30"/>
      <c r="I467" s="8"/>
      <c r="J467" s="29"/>
    </row>
    <row r="468" spans="1:10" s="28" customFormat="1" x14ac:dyDescent="0.25">
      <c r="A468" s="27"/>
      <c r="G468" s="29"/>
      <c r="H468" s="30"/>
      <c r="I468" s="8"/>
      <c r="J468" s="29"/>
    </row>
    <row r="469" spans="1:10" s="28" customFormat="1" x14ac:dyDescent="0.25">
      <c r="A469" s="27"/>
      <c r="G469" s="29"/>
      <c r="H469" s="30"/>
      <c r="I469" s="8"/>
      <c r="J469" s="29"/>
    </row>
    <row r="470" spans="1:10" s="28" customFormat="1" x14ac:dyDescent="0.25">
      <c r="A470" s="27"/>
      <c r="G470" s="29"/>
      <c r="H470" s="30"/>
      <c r="I470" s="8"/>
      <c r="J470" s="29"/>
    </row>
    <row r="471" spans="1:10" s="28" customFormat="1" x14ac:dyDescent="0.25">
      <c r="A471" s="27"/>
      <c r="G471" s="29"/>
      <c r="H471" s="30"/>
      <c r="I471" s="8"/>
      <c r="J471" s="29"/>
    </row>
    <row r="472" spans="1:10" s="28" customFormat="1" x14ac:dyDescent="0.25">
      <c r="A472" s="27"/>
      <c r="G472" s="29"/>
      <c r="H472" s="30"/>
      <c r="I472" s="8"/>
      <c r="J472" s="29"/>
    </row>
    <row r="473" spans="1:10" s="28" customFormat="1" x14ac:dyDescent="0.25">
      <c r="A473" s="27"/>
      <c r="G473" s="29"/>
      <c r="H473" s="30"/>
      <c r="I473" s="8"/>
      <c r="J473" s="29"/>
    </row>
    <row r="474" spans="1:10" s="28" customFormat="1" x14ac:dyDescent="0.25">
      <c r="A474" s="27"/>
      <c r="G474" s="29"/>
      <c r="H474" s="30"/>
      <c r="I474" s="8"/>
      <c r="J474" s="29"/>
    </row>
    <row r="475" spans="1:10" s="28" customFormat="1" x14ac:dyDescent="0.25">
      <c r="A475" s="27"/>
      <c r="G475" s="29"/>
      <c r="H475" s="30"/>
      <c r="I475" s="8"/>
      <c r="J475" s="29"/>
    </row>
    <row r="476" spans="1:10" s="28" customFormat="1" x14ac:dyDescent="0.25">
      <c r="A476" s="27"/>
      <c r="G476" s="29"/>
      <c r="H476" s="30"/>
      <c r="I476" s="8"/>
      <c r="J476" s="29"/>
    </row>
    <row r="477" spans="1:10" s="28" customFormat="1" x14ac:dyDescent="0.25">
      <c r="A477" s="27"/>
      <c r="G477" s="29"/>
      <c r="H477" s="30"/>
      <c r="I477" s="8"/>
      <c r="J477" s="29"/>
    </row>
    <row r="478" spans="1:10" s="28" customFormat="1" x14ac:dyDescent="0.25">
      <c r="A478" s="27"/>
      <c r="G478" s="29"/>
      <c r="H478" s="30"/>
      <c r="I478" s="8"/>
      <c r="J478" s="29"/>
    </row>
    <row r="479" spans="1:10" s="28" customFormat="1" x14ac:dyDescent="0.25">
      <c r="A479" s="27"/>
      <c r="G479" s="29"/>
      <c r="H479" s="30"/>
      <c r="I479" s="8"/>
      <c r="J479" s="29"/>
    </row>
    <row r="480" spans="1:10" s="28" customFormat="1" x14ac:dyDescent="0.25">
      <c r="A480" s="27"/>
      <c r="G480" s="29"/>
      <c r="H480" s="30"/>
      <c r="I480" s="8"/>
      <c r="J480" s="29"/>
    </row>
    <row r="481" spans="1:10" s="28" customFormat="1" x14ac:dyDescent="0.25">
      <c r="A481" s="27"/>
      <c r="G481" s="29"/>
      <c r="H481" s="30"/>
      <c r="I481" s="8"/>
      <c r="J481" s="29"/>
    </row>
    <row r="482" spans="1:10" s="28" customFormat="1" x14ac:dyDescent="0.25">
      <c r="A482" s="27"/>
      <c r="G482" s="29"/>
      <c r="H482" s="30"/>
      <c r="I482" s="8"/>
      <c r="J482" s="29"/>
    </row>
    <row r="483" spans="1:10" s="28" customFormat="1" x14ac:dyDescent="0.25">
      <c r="A483" s="27"/>
      <c r="G483" s="29"/>
      <c r="H483" s="30"/>
      <c r="I483" s="8"/>
      <c r="J483" s="29"/>
    </row>
    <row r="484" spans="1:10" s="28" customFormat="1" x14ac:dyDescent="0.25">
      <c r="A484" s="27"/>
      <c r="G484" s="29"/>
      <c r="H484" s="30"/>
      <c r="I484" s="8"/>
      <c r="J484" s="29"/>
    </row>
    <row r="485" spans="1:10" s="28" customFormat="1" x14ac:dyDescent="0.25">
      <c r="A485" s="27"/>
      <c r="G485" s="29"/>
      <c r="H485" s="30"/>
      <c r="I485" s="8"/>
      <c r="J485" s="29"/>
    </row>
    <row r="486" spans="1:10" s="28" customFormat="1" x14ac:dyDescent="0.25">
      <c r="A486" s="27"/>
      <c r="G486" s="29"/>
      <c r="H486" s="30"/>
      <c r="I486" s="8"/>
      <c r="J486" s="29"/>
    </row>
    <row r="487" spans="1:10" s="28" customFormat="1" x14ac:dyDescent="0.25">
      <c r="A487" s="27"/>
      <c r="G487" s="29"/>
      <c r="H487" s="30"/>
      <c r="I487" s="8"/>
      <c r="J487" s="29"/>
    </row>
    <row r="488" spans="1:10" s="28" customFormat="1" x14ac:dyDescent="0.25">
      <c r="A488" s="27"/>
      <c r="G488" s="29"/>
      <c r="H488" s="30"/>
      <c r="I488" s="8"/>
      <c r="J488" s="29"/>
    </row>
    <row r="489" spans="1:10" s="28" customFormat="1" x14ac:dyDescent="0.25">
      <c r="A489" s="27"/>
      <c r="G489" s="29"/>
      <c r="H489" s="30"/>
      <c r="I489" s="8"/>
      <c r="J489" s="29"/>
    </row>
    <row r="490" spans="1:10" s="28" customFormat="1" x14ac:dyDescent="0.25">
      <c r="A490" s="27"/>
      <c r="G490" s="29"/>
      <c r="H490" s="30"/>
      <c r="I490" s="8"/>
      <c r="J490" s="29"/>
    </row>
    <row r="491" spans="1:10" s="28" customFormat="1" x14ac:dyDescent="0.25">
      <c r="A491" s="27"/>
      <c r="G491" s="29"/>
      <c r="H491" s="30"/>
      <c r="I491" s="8"/>
      <c r="J491" s="29"/>
    </row>
    <row r="492" spans="1:10" s="28" customFormat="1" x14ac:dyDescent="0.25">
      <c r="A492" s="27"/>
      <c r="G492" s="29"/>
      <c r="H492" s="30"/>
      <c r="I492" s="8"/>
      <c r="J492" s="29"/>
    </row>
    <row r="493" spans="1:10" s="28" customFormat="1" x14ac:dyDescent="0.25">
      <c r="A493" s="27"/>
      <c r="G493" s="29"/>
      <c r="H493" s="30"/>
      <c r="I493" s="8"/>
      <c r="J493" s="29"/>
    </row>
    <row r="494" spans="1:10" s="28" customFormat="1" x14ac:dyDescent="0.25">
      <c r="A494" s="27"/>
      <c r="G494" s="29"/>
      <c r="H494" s="30"/>
      <c r="I494" s="8"/>
      <c r="J494" s="29"/>
    </row>
    <row r="495" spans="1:10" s="28" customFormat="1" x14ac:dyDescent="0.25">
      <c r="A495" s="27"/>
      <c r="G495" s="29"/>
      <c r="H495" s="30"/>
      <c r="I495" s="8"/>
      <c r="J495" s="29"/>
    </row>
    <row r="496" spans="1:10" s="28" customFormat="1" x14ac:dyDescent="0.25">
      <c r="A496" s="27"/>
      <c r="G496" s="29"/>
      <c r="H496" s="30"/>
      <c r="I496" s="8"/>
      <c r="J496" s="29"/>
    </row>
    <row r="497" spans="1:10" s="28" customFormat="1" x14ac:dyDescent="0.25">
      <c r="A497" s="27"/>
      <c r="G497" s="29"/>
      <c r="H497" s="30"/>
      <c r="I497" s="8"/>
      <c r="J497" s="29"/>
    </row>
    <row r="498" spans="1:10" s="28" customFormat="1" x14ac:dyDescent="0.25">
      <c r="A498" s="27"/>
      <c r="G498" s="29"/>
      <c r="H498" s="30"/>
      <c r="I498" s="8"/>
      <c r="J498" s="29"/>
    </row>
    <row r="499" spans="1:10" s="28" customFormat="1" x14ac:dyDescent="0.25">
      <c r="A499" s="27"/>
      <c r="G499" s="29"/>
      <c r="H499" s="30"/>
      <c r="I499" s="8"/>
      <c r="J499" s="29"/>
    </row>
    <row r="500" spans="1:10" s="28" customFormat="1" x14ac:dyDescent="0.25">
      <c r="A500" s="27"/>
      <c r="G500" s="29"/>
      <c r="H500" s="30"/>
      <c r="I500" s="8"/>
      <c r="J500" s="29"/>
    </row>
    <row r="501" spans="1:10" s="28" customFormat="1" x14ac:dyDescent="0.25">
      <c r="A501" s="27"/>
      <c r="G501" s="29"/>
      <c r="H501" s="30"/>
      <c r="I501" s="8"/>
      <c r="J501" s="29"/>
    </row>
    <row r="502" spans="1:10" s="28" customFormat="1" x14ac:dyDescent="0.25">
      <c r="A502" s="27"/>
      <c r="G502" s="29"/>
      <c r="H502" s="30"/>
      <c r="I502" s="8"/>
      <c r="J502" s="29"/>
    </row>
    <row r="503" spans="1:10" s="28" customFormat="1" x14ac:dyDescent="0.25">
      <c r="A503" s="27"/>
      <c r="G503" s="29"/>
      <c r="H503" s="30"/>
      <c r="I503" s="8"/>
      <c r="J503" s="29"/>
    </row>
    <row r="504" spans="1:10" s="28" customFormat="1" x14ac:dyDescent="0.25">
      <c r="A504" s="27"/>
      <c r="G504" s="29"/>
      <c r="H504" s="30"/>
      <c r="I504" s="8"/>
      <c r="J504" s="29"/>
    </row>
    <row r="505" spans="1:10" s="28" customFormat="1" x14ac:dyDescent="0.25">
      <c r="A505" s="27"/>
      <c r="G505" s="29"/>
      <c r="H505" s="30"/>
      <c r="I505" s="8"/>
      <c r="J505" s="29"/>
    </row>
    <row r="506" spans="1:10" s="28" customFormat="1" x14ac:dyDescent="0.25">
      <c r="A506" s="27"/>
      <c r="G506" s="29"/>
      <c r="H506" s="30"/>
      <c r="I506" s="8"/>
      <c r="J506" s="29"/>
    </row>
    <row r="507" spans="1:10" s="28" customFormat="1" x14ac:dyDescent="0.25">
      <c r="A507" s="27"/>
      <c r="G507" s="29"/>
      <c r="H507" s="30"/>
      <c r="I507" s="8"/>
      <c r="J507" s="29"/>
    </row>
    <row r="508" spans="1:10" s="28" customFormat="1" x14ac:dyDescent="0.25">
      <c r="A508" s="27"/>
      <c r="G508" s="29"/>
      <c r="H508" s="30"/>
      <c r="I508" s="8"/>
      <c r="J508" s="29"/>
    </row>
    <row r="509" spans="1:10" s="28" customFormat="1" x14ac:dyDescent="0.25">
      <c r="A509" s="27"/>
      <c r="G509" s="29"/>
      <c r="H509" s="30"/>
      <c r="I509" s="8"/>
      <c r="J509" s="29"/>
    </row>
    <row r="510" spans="1:10" s="28" customFormat="1" x14ac:dyDescent="0.25">
      <c r="A510" s="27"/>
      <c r="G510" s="29"/>
      <c r="H510" s="30"/>
      <c r="I510" s="8"/>
      <c r="J510" s="29"/>
    </row>
    <row r="511" spans="1:10" s="28" customFormat="1" x14ac:dyDescent="0.25">
      <c r="A511" s="27"/>
      <c r="G511" s="29"/>
      <c r="H511" s="30"/>
      <c r="I511" s="8"/>
      <c r="J511" s="29"/>
    </row>
    <row r="512" spans="1:10" s="28" customFormat="1" x14ac:dyDescent="0.25">
      <c r="A512" s="27"/>
      <c r="G512" s="29"/>
      <c r="H512" s="30"/>
      <c r="I512" s="8"/>
      <c r="J512" s="29"/>
    </row>
    <row r="513" spans="1:18" s="28" customFormat="1" x14ac:dyDescent="0.25">
      <c r="A513" s="27"/>
      <c r="G513" s="29"/>
      <c r="H513" s="30"/>
      <c r="I513" s="8"/>
      <c r="J513" s="29"/>
    </row>
    <row r="514" spans="1:18" s="28" customFormat="1" x14ac:dyDescent="0.25">
      <c r="A514" s="27"/>
      <c r="G514" s="29"/>
      <c r="H514" s="30"/>
      <c r="I514" s="8"/>
      <c r="J514" s="29"/>
    </row>
    <row r="515" spans="1:18" s="28" customFormat="1" x14ac:dyDescent="0.25">
      <c r="A515" s="27"/>
      <c r="G515" s="29"/>
      <c r="H515" s="30"/>
      <c r="I515" s="8"/>
      <c r="J515" s="29"/>
    </row>
    <row r="516" spans="1:18" s="28" customFormat="1" x14ac:dyDescent="0.25">
      <c r="A516" s="27"/>
      <c r="G516" s="29"/>
      <c r="H516" s="30"/>
      <c r="I516" s="8"/>
      <c r="J516" s="29"/>
      <c r="Q516" s="4"/>
      <c r="R516" s="4"/>
    </row>
    <row r="517" spans="1:18" s="28" customFormat="1" x14ac:dyDescent="0.25">
      <c r="A517" s="27"/>
      <c r="G517" s="29"/>
      <c r="H517" s="30"/>
      <c r="I517" s="8"/>
      <c r="J517" s="29"/>
      <c r="Q517" s="4"/>
      <c r="R517" s="4"/>
    </row>
    <row r="518" spans="1:18" s="28" customFormat="1" x14ac:dyDescent="0.25">
      <c r="A518" s="27"/>
      <c r="G518" s="29"/>
      <c r="H518" s="30"/>
      <c r="I518" s="8"/>
      <c r="J518" s="29"/>
      <c r="Q518" s="4"/>
      <c r="R518" s="4"/>
    </row>
    <row r="519" spans="1:18" s="28" customFormat="1" x14ac:dyDescent="0.25">
      <c r="A519" s="27"/>
      <c r="G519" s="29"/>
      <c r="H519" s="30"/>
      <c r="I519" s="8"/>
      <c r="J519" s="29"/>
      <c r="Q519" s="4"/>
      <c r="R519" s="4"/>
    </row>
    <row r="520" spans="1:18" s="28" customFormat="1" x14ac:dyDescent="0.25">
      <c r="A520" s="27"/>
      <c r="G520" s="29"/>
      <c r="H520" s="30"/>
      <c r="I520" s="8"/>
      <c r="J520" s="29"/>
      <c r="Q520" s="4"/>
      <c r="R520" s="4"/>
    </row>
    <row r="521" spans="1:18" s="28" customFormat="1" x14ac:dyDescent="0.25">
      <c r="A521" s="27"/>
      <c r="G521" s="29"/>
      <c r="H521" s="30"/>
      <c r="I521" s="8"/>
      <c r="J521" s="29"/>
      <c r="Q521" s="4"/>
      <c r="R521" s="4"/>
    </row>
    <row r="522" spans="1:18" s="28" customFormat="1" x14ac:dyDescent="0.25">
      <c r="A522" s="27"/>
      <c r="G522" s="29"/>
      <c r="H522" s="30"/>
      <c r="I522" s="8"/>
      <c r="J522" s="29"/>
      <c r="Q522" s="4"/>
      <c r="R522" s="4"/>
    </row>
    <row r="523" spans="1:18" s="28" customFormat="1" x14ac:dyDescent="0.25">
      <c r="A523" s="27"/>
      <c r="G523" s="29"/>
      <c r="H523" s="30"/>
      <c r="I523" s="8"/>
      <c r="J523" s="29"/>
      <c r="Q523" s="4"/>
      <c r="R523" s="4"/>
    </row>
    <row r="524" spans="1:18" s="28" customFormat="1" x14ac:dyDescent="0.25">
      <c r="A524" s="27"/>
      <c r="G524" s="29"/>
      <c r="H524" s="30"/>
      <c r="I524" s="8"/>
      <c r="J524" s="29"/>
      <c r="Q524" s="4"/>
      <c r="R524" s="4"/>
    </row>
    <row r="525" spans="1:18" s="28" customFormat="1" x14ac:dyDescent="0.25">
      <c r="A525" s="27"/>
      <c r="G525" s="29"/>
      <c r="H525" s="30"/>
      <c r="I525" s="8"/>
      <c r="J525" s="29"/>
      <c r="Q525" s="4"/>
      <c r="R525" s="4"/>
    </row>
    <row r="526" spans="1:18" s="28" customFormat="1" x14ac:dyDescent="0.25">
      <c r="A526" s="27"/>
      <c r="G526" s="29"/>
      <c r="H526" s="30"/>
      <c r="I526" s="8"/>
      <c r="J526" s="29"/>
      <c r="Q526" s="4"/>
      <c r="R526" s="4"/>
    </row>
    <row r="527" spans="1:18" s="28" customFormat="1" x14ac:dyDescent="0.25">
      <c r="A527" s="27"/>
      <c r="G527" s="29"/>
      <c r="H527" s="30"/>
      <c r="I527" s="8"/>
      <c r="J527" s="29"/>
      <c r="Q527" s="4"/>
      <c r="R527" s="4"/>
    </row>
    <row r="528" spans="1:18" s="28" customFormat="1" x14ac:dyDescent="0.25">
      <c r="A528" s="27"/>
      <c r="G528" s="29"/>
      <c r="H528" s="30"/>
      <c r="I528" s="8"/>
      <c r="J528" s="29"/>
      <c r="Q528" s="4"/>
      <c r="R528" s="4"/>
    </row>
    <row r="529" spans="1:19" s="28" customFormat="1" x14ac:dyDescent="0.25">
      <c r="A529" s="27"/>
      <c r="G529" s="29"/>
      <c r="H529" s="30"/>
      <c r="I529" s="8"/>
      <c r="J529" s="29"/>
      <c r="Q529" s="4"/>
      <c r="R529" s="4"/>
    </row>
    <row r="530" spans="1:19" s="28" customFormat="1" x14ac:dyDescent="0.25">
      <c r="A530" s="27"/>
      <c r="G530" s="29"/>
      <c r="H530" s="30"/>
      <c r="I530" s="8"/>
      <c r="J530" s="29"/>
      <c r="Q530" s="4"/>
      <c r="R530" s="4"/>
    </row>
    <row r="531" spans="1:19" s="28" customFormat="1" x14ac:dyDescent="0.25">
      <c r="A531" s="27"/>
      <c r="G531" s="29"/>
      <c r="H531" s="30"/>
      <c r="I531" s="8"/>
      <c r="J531" s="29"/>
      <c r="Q531" s="4"/>
      <c r="R531" s="4"/>
    </row>
    <row r="532" spans="1:19" s="28" customFormat="1" x14ac:dyDescent="0.25">
      <c r="A532" s="27"/>
      <c r="G532" s="29"/>
      <c r="H532" s="30"/>
      <c r="I532" s="8"/>
      <c r="J532" s="29"/>
      <c r="Q532" s="4"/>
      <c r="R532" s="4"/>
    </row>
    <row r="533" spans="1:19" s="28" customFormat="1" x14ac:dyDescent="0.25">
      <c r="A533" s="27"/>
      <c r="G533" s="29"/>
      <c r="H533" s="30"/>
      <c r="I533" s="8"/>
      <c r="J533" s="29"/>
      <c r="Q533" s="4"/>
      <c r="R533" s="4"/>
    </row>
    <row r="534" spans="1:19" s="28" customFormat="1" x14ac:dyDescent="0.25">
      <c r="A534" s="27"/>
      <c r="G534" s="29"/>
      <c r="H534" s="30"/>
      <c r="I534" s="8"/>
      <c r="J534" s="29"/>
      <c r="Q534" s="4"/>
      <c r="R534" s="4"/>
    </row>
    <row r="535" spans="1:19" s="28" customFormat="1" x14ac:dyDescent="0.25">
      <c r="A535" s="27"/>
      <c r="G535" s="29"/>
      <c r="H535" s="30"/>
      <c r="I535" s="8"/>
      <c r="J535" s="29"/>
      <c r="Q535" s="4"/>
      <c r="R535" s="4"/>
    </row>
    <row r="536" spans="1:19" s="28" customFormat="1" x14ac:dyDescent="0.25">
      <c r="A536" s="27"/>
      <c r="G536" s="29"/>
      <c r="H536" s="30"/>
      <c r="I536" s="8"/>
      <c r="J536" s="29"/>
      <c r="Q536" s="4"/>
      <c r="R536" s="4"/>
    </row>
    <row r="537" spans="1:19" s="28" customFormat="1" x14ac:dyDescent="0.25">
      <c r="A537" s="27"/>
      <c r="G537" s="29"/>
      <c r="H537" s="30"/>
      <c r="I537" s="8"/>
      <c r="J537" s="29"/>
      <c r="Q537" s="4"/>
      <c r="R537" s="4"/>
    </row>
    <row r="538" spans="1:19" s="28" customFormat="1" x14ac:dyDescent="0.25">
      <c r="A538" s="27"/>
      <c r="G538" s="29"/>
      <c r="H538" s="30"/>
      <c r="I538" s="8"/>
      <c r="J538" s="29"/>
      <c r="Q538" s="4"/>
      <c r="R538" s="4"/>
    </row>
    <row r="539" spans="1:19" s="28" customFormat="1" x14ac:dyDescent="0.25">
      <c r="A539" s="27"/>
      <c r="G539" s="29"/>
      <c r="H539" s="30"/>
      <c r="I539" s="8"/>
      <c r="J539" s="29"/>
      <c r="Q539" s="4"/>
      <c r="R539" s="4"/>
      <c r="S539" s="4"/>
    </row>
    <row r="540" spans="1:19" s="28" customFormat="1" x14ac:dyDescent="0.25">
      <c r="A540" s="27"/>
      <c r="G540" s="29"/>
      <c r="H540" s="30"/>
      <c r="I540" s="8"/>
      <c r="J540" s="29"/>
      <c r="Q540" s="4"/>
      <c r="R540" s="4"/>
      <c r="S540" s="4"/>
    </row>
    <row r="541" spans="1:19" x14ac:dyDescent="0.25">
      <c r="A541" s="27"/>
      <c r="B541" s="28"/>
      <c r="C541" s="28"/>
      <c r="D541" s="28"/>
      <c r="E541" s="28"/>
      <c r="F541" s="28"/>
      <c r="G541" s="29"/>
      <c r="H541" s="30"/>
      <c r="I541" s="8"/>
      <c r="J541" s="29"/>
      <c r="K541" s="28"/>
      <c r="L541" s="28"/>
    </row>
    <row r="542" spans="1:19" x14ac:dyDescent="0.25">
      <c r="A542" s="27"/>
      <c r="B542" s="28"/>
      <c r="C542" s="28"/>
      <c r="D542" s="28"/>
      <c r="E542" s="28"/>
      <c r="F542" s="28"/>
      <c r="G542" s="29"/>
      <c r="H542" s="30"/>
      <c r="I542" s="8"/>
      <c r="J542" s="29"/>
      <c r="K542" s="28"/>
      <c r="L542" s="28"/>
    </row>
    <row r="543" spans="1:19" x14ac:dyDescent="0.25">
      <c r="A543" s="27"/>
      <c r="B543" s="28"/>
      <c r="C543" s="28"/>
      <c r="D543" s="28"/>
      <c r="E543" s="28"/>
      <c r="F543" s="28"/>
      <c r="G543" s="29"/>
      <c r="H543" s="30"/>
      <c r="I543" s="8"/>
      <c r="J543" s="29"/>
      <c r="K543" s="28"/>
      <c r="L543" s="28"/>
    </row>
    <row r="1048545" spans="16384:16384" x14ac:dyDescent="0.25">
      <c r="XFD1048545" s="4" t="e" cm="1">
        <f t="array" ref="XFD1048545">solver_pre</f>
        <v>#NAME?</v>
      </c>
    </row>
    <row r="1048546" spans="16384:16384" x14ac:dyDescent="0.25">
      <c r="XFD1048546" s="4" t="e" cm="1">
        <f t="array" ref="XFD1048546">solver_scl</f>
        <v>#NAME?</v>
      </c>
    </row>
    <row r="1048547" spans="16384:16384" x14ac:dyDescent="0.25">
      <c r="XFD1048547" s="4" t="e" cm="1">
        <f t="array" ref="XFD1048547">solver_rlx</f>
        <v>#NAME?</v>
      </c>
    </row>
    <row r="1048548" spans="16384:16384" x14ac:dyDescent="0.25">
      <c r="XFD1048548" s="4" t="e" cm="1">
        <f t="array" ref="XFD1048548">solver_tol</f>
        <v>#NAME?</v>
      </c>
    </row>
    <row r="1048549" spans="16384:16384" x14ac:dyDescent="0.25">
      <c r="XFD1048549" s="4" t="e" cm="1">
        <f t="array" ref="XFD1048549">solver_cvg</f>
        <v>#NAME?</v>
      </c>
    </row>
    <row r="1048550" spans="16384:16384" x14ac:dyDescent="0.25">
      <c r="XFD1048550" s="4" t="e" cm="1">
        <f t="array" ref="XFD1048550">AREAS(solver_adj1)</f>
        <v>#NAME?</v>
      </c>
    </row>
    <row r="1048551" spans="16384:16384" x14ac:dyDescent="0.25">
      <c r="XFD1048551" s="4" t="e" cm="1">
        <f t="array" ref="XFD1048551">solver_ssz</f>
        <v>#NAME?</v>
      </c>
    </row>
    <row r="1048552" spans="16384:16384" x14ac:dyDescent="0.25">
      <c r="XFD1048552" s="4" t="e" cm="1">
        <f t="array" ref="XFD1048552">solver_rsd</f>
        <v>#NAME?</v>
      </c>
    </row>
    <row r="1048553" spans="16384:16384" x14ac:dyDescent="0.25">
      <c r="XFD1048553" s="4" t="e" cm="1">
        <f t="array" ref="XFD1048553">solver_mrt</f>
        <v>#NAME?</v>
      </c>
    </row>
    <row r="1048554" spans="16384:16384" x14ac:dyDescent="0.25">
      <c r="XFD1048554" s="4" t="e" cm="1">
        <f t="array" ref="XFD1048554">solver_mni</f>
        <v>#NAME?</v>
      </c>
    </row>
    <row r="1048555" spans="16384:16384" x14ac:dyDescent="0.25">
      <c r="XFD1048555" s="4" t="e" cm="1">
        <f t="array" ref="XFD1048555">solver_rbv</f>
        <v>#NAME?</v>
      </c>
    </row>
    <row r="1048556" spans="16384:16384" x14ac:dyDescent="0.25">
      <c r="XFD1048556" s="4" t="e" cm="1">
        <f t="array" ref="XFD1048556">solver_neg</f>
        <v>#NAME?</v>
      </c>
    </row>
    <row r="1048557" spans="16384:16384" x14ac:dyDescent="0.25">
      <c r="XFD1048557" s="4" t="e" cm="1">
        <f t="array" ref="XFD1048557">solver_ntr</f>
        <v>#NAME?</v>
      </c>
    </row>
    <row r="1048558" spans="16384:16384" x14ac:dyDescent="0.25">
      <c r="XFD1048558" s="4" t="e" cm="1">
        <f t="array" ref="XFD1048558">solver_acc</f>
        <v>#NAME?</v>
      </c>
    </row>
    <row r="1048559" spans="16384:16384" x14ac:dyDescent="0.25">
      <c r="XFD1048559" s="4" t="e" cm="1">
        <f t="array" ref="XFD1048559">solver_res</f>
        <v>#NAME?</v>
      </c>
    </row>
    <row r="1048560" spans="16384:16384" x14ac:dyDescent="0.25">
      <c r="XFD1048560" s="4" t="e" cm="1">
        <f t="array" ref="XFD1048560">solver_ars</f>
        <v>#NAME?</v>
      </c>
    </row>
    <row r="1048561" spans="16384:16384" x14ac:dyDescent="0.25">
      <c r="XFD1048561" s="4" t="e" cm="1">
        <f t="array" ref="XFD1048561">solver_sta</f>
        <v>#NAME?</v>
      </c>
    </row>
    <row r="1048562" spans="16384:16384" x14ac:dyDescent="0.25">
      <c r="XFD1048562" s="4" t="e" cm="1">
        <f t="array" ref="XFD1048562">solver_met</f>
        <v>#NAME?</v>
      </c>
    </row>
    <row r="1048563" spans="16384:16384" x14ac:dyDescent="0.25">
      <c r="XFD1048563" s="4" t="e" cm="1">
        <f t="array" ref="XFD1048563">solver_soc</f>
        <v>#NAME?</v>
      </c>
    </row>
    <row r="1048564" spans="16384:16384" x14ac:dyDescent="0.25">
      <c r="XFD1048564" s="4" t="e" cm="1">
        <f t="array" ref="XFD1048564">solver_lpt</f>
        <v>#NAME?</v>
      </c>
    </row>
    <row r="1048565" spans="16384:16384" x14ac:dyDescent="0.25">
      <c r="XFD1048565" s="4" t="e" cm="1">
        <f t="array" ref="XFD1048565">solver_lpp</f>
        <v>#NAME?</v>
      </c>
    </row>
    <row r="1048566" spans="16384:16384" x14ac:dyDescent="0.25">
      <c r="XFD1048566" s="4" t="e" cm="1">
        <f t="array" ref="XFD1048566">solver_gap</f>
        <v>#NAME?</v>
      </c>
    </row>
    <row r="1048567" spans="16384:16384" x14ac:dyDescent="0.25">
      <c r="XFD1048567" s="4" t="e" cm="1">
        <f t="array" ref="XFD1048567">solver_ips</f>
        <v>#NAME?</v>
      </c>
    </row>
    <row r="1048568" spans="16384:16384" x14ac:dyDescent="0.25">
      <c r="XFD1048568" s="4" t="e" cm="1">
        <f t="array" ref="XFD1048568">solver_fea</f>
        <v>#NAME?</v>
      </c>
    </row>
    <row r="1048569" spans="16384:16384" x14ac:dyDescent="0.25">
      <c r="XFD1048569" s="4" t="e" cm="1">
        <f t="array" ref="XFD1048569">solver_ipi</f>
        <v>#NAME?</v>
      </c>
    </row>
    <row r="1048570" spans="16384:16384" x14ac:dyDescent="0.25">
      <c r="XFD1048570" s="4" t="e" cm="1">
        <f t="array" ref="XFD1048570">solver_ipd</f>
        <v>#NAME?</v>
      </c>
    </row>
  </sheetData>
  <mergeCells count="48">
    <mergeCell ref="H39:L39"/>
    <mergeCell ref="D36:I36"/>
    <mergeCell ref="J36:L36"/>
    <mergeCell ref="C26:I26"/>
    <mergeCell ref="C27:I27"/>
    <mergeCell ref="C30:I30"/>
    <mergeCell ref="C31:I31"/>
    <mergeCell ref="C32:G32"/>
    <mergeCell ref="C33:G33"/>
    <mergeCell ref="A34:L35"/>
    <mergeCell ref="C28:I28"/>
    <mergeCell ref="C29:I29"/>
    <mergeCell ref="A36:C36"/>
    <mergeCell ref="A37:C37"/>
    <mergeCell ref="D37:I37"/>
    <mergeCell ref="J37:L37"/>
    <mergeCell ref="A38:C38"/>
    <mergeCell ref="D38:I38"/>
    <mergeCell ref="J38:L38"/>
    <mergeCell ref="C25:I25"/>
    <mergeCell ref="C19:I19"/>
    <mergeCell ref="C20:I20"/>
    <mergeCell ref="C21:I21"/>
    <mergeCell ref="C23:I23"/>
    <mergeCell ref="C24:I24"/>
    <mergeCell ref="C22:I22"/>
    <mergeCell ref="P12:P13"/>
    <mergeCell ref="V12:V13"/>
    <mergeCell ref="W12:W13"/>
    <mergeCell ref="X12:X13"/>
    <mergeCell ref="C14:I14"/>
    <mergeCell ref="T12:T13"/>
    <mergeCell ref="U12:U13"/>
    <mergeCell ref="C17:I17"/>
    <mergeCell ref="C18:I18"/>
    <mergeCell ref="C15:I15"/>
    <mergeCell ref="C16:I16"/>
    <mergeCell ref="A11:L11"/>
    <mergeCell ref="A12:L13"/>
    <mergeCell ref="A8:G10"/>
    <mergeCell ref="H8:J8"/>
    <mergeCell ref="K8:L8"/>
    <mergeCell ref="D5:I6"/>
    <mergeCell ref="J6:L6"/>
    <mergeCell ref="J7:L7"/>
    <mergeCell ref="D2:J2"/>
    <mergeCell ref="D4:J4"/>
    <mergeCell ref="D3:I3"/>
  </mergeCells>
  <conditionalFormatting sqref="B37">
    <cfRule type="duplicateValues" dxfId="1" priority="1"/>
  </conditionalFormatting>
  <conditionalFormatting sqref="K37">
    <cfRule type="duplicateValues" dxfId="0" priority="3"/>
  </conditionalFormatting>
  <hyperlinks>
    <hyperlink ref="R4" location="FIRMAS!B213" display="Dtto. 1" xr:uid="{00000000-0004-0000-0700-000000000000}"/>
    <hyperlink ref="R5" location="FIRMAS!B237" display="Dtto. 3" xr:uid="{00000000-0004-0000-0700-000001000000}"/>
    <hyperlink ref="R6" location="FIRMAS!B258" display="Dtto. 6" xr:uid="{00000000-0004-0000-0700-000002000000}"/>
    <hyperlink ref="R7" location="FIRMAS!B283" display="Dtto. 9" xr:uid="{00000000-0004-0000-0700-000003000000}"/>
    <hyperlink ref="R8" location="FIRMAS!B317" display="Dtto. 12" xr:uid="{00000000-0004-0000-0700-000004000000}"/>
    <hyperlink ref="R9" location="FIRMAS!B347" display="Dtto. 15" xr:uid="{00000000-0004-0000-0700-000005000000}"/>
    <hyperlink ref="R10" location="FIRMAS!B381" display="Dtto. 18" xr:uid="{00000000-0004-0000-0700-000006000000}"/>
    <hyperlink ref="R11" location="FIRMAS!B407" display="Dtto. 21" xr:uid="{00000000-0004-0000-0700-000007000000}"/>
    <hyperlink ref="R12" location="FIRMAS!B433" display="Dtto. 24" xr:uid="{00000000-0004-0000-0700-000008000000}"/>
    <hyperlink ref="R13" location="FIRMAS!B466" display="Dtto. 27" xr:uid="{00000000-0004-0000-0700-000009000000}"/>
    <hyperlink ref="R14" location="FIRMAS!B492" display="Dtto. 30" xr:uid="{00000000-0004-0000-0700-00000A000000}"/>
    <hyperlink ref="R15" location="FIRMAS!B518" display="Dtto. 33" xr:uid="{00000000-0004-0000-0700-00000B000000}"/>
  </hyperlinks>
  <printOptions horizontalCentered="1"/>
  <pageMargins left="0.31496062992125984" right="0.19685039370078741" top="0.39370078740157483" bottom="0.19685039370078741" header="0" footer="0"/>
  <pageSetup scale="90" orientation="portrait" r:id="rId1"/>
  <headerFooter alignWithMargins="0">
    <oddFooter xml:space="preserve">&amp;R
</oddFooter>
  </headerFooter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3C9F71B1-EA24-49BF-B554-F7B7D017C96D}">
          <xm:f>'VALE '!1:1048576</xm:f>
        </x15:webExtension>
        <x15:webExtension appRef="{95DE411D-0EE3-4C6F-B38B-82A30AD5527F}">
          <xm:f>'VALE '!XFD1048545:XFD1048570</xm:f>
        </x15:webExtension>
      </x15:webExtens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AREAS</vt:lpstr>
      <vt:lpstr>CATÁLOGO</vt:lpstr>
      <vt:lpstr>VALE </vt:lpstr>
      <vt:lpstr>CATÁLOGO!Área_de_impresión</vt:lpstr>
      <vt:lpstr>'VALE '!Área_de_impresión</vt:lpstr>
      <vt:lpstr>'VALE '!Títulos_a_imprimir</vt:lpstr>
    </vt:vector>
  </TitlesOfParts>
  <Company>IEDF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Almacén Tláhuac</dc:creator>
  <cp:lastModifiedBy>José Jonathan Ibarra Vargas</cp:lastModifiedBy>
  <cp:lastPrinted>2025-01-09T20:25:55Z</cp:lastPrinted>
  <dcterms:created xsi:type="dcterms:W3CDTF">2020-10-30T17:35:06Z</dcterms:created>
  <dcterms:modified xsi:type="dcterms:W3CDTF">2025-04-15T00:45:45Z</dcterms:modified>
</cp:coreProperties>
</file>